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9975" activeTab="1"/>
  </bookViews>
  <sheets>
    <sheet name="CP Layout" sheetId="1" r:id="rId1"/>
    <sheet name="CP Calc" sheetId="6" r:id="rId2"/>
    <sheet name="LM Layout" sheetId="5" r:id="rId3"/>
    <sheet name="LM Calc" sheetId="4" r:id="rId4"/>
  </sheets>
  <definedNames>
    <definedName name="m_ft" localSheetId="1">#REF!</definedName>
    <definedName name="m_ft" localSheetId="2">#REF!</definedName>
    <definedName name="m_ft">#REF!</definedName>
    <definedName name="VbarP" localSheetId="1">'CP Calc'!$B$11</definedName>
    <definedName name="VbarP">'LM Calc'!$B$10</definedName>
  </definedNames>
  <calcPr calcId="125725"/>
</workbook>
</file>

<file path=xl/calcChain.xml><?xml version="1.0" encoding="utf-8"?>
<calcChain xmlns="http://schemas.openxmlformats.org/spreadsheetml/2006/main">
  <c r="B10" i="4"/>
  <c r="B9"/>
  <c r="G33"/>
  <c r="D33"/>
  <c r="P32" i="6"/>
  <c r="O32"/>
  <c r="N32"/>
  <c r="M32"/>
  <c r="I32"/>
  <c r="H32"/>
  <c r="G32"/>
  <c r="F32"/>
  <c r="P31"/>
  <c r="O31"/>
  <c r="N31"/>
  <c r="M31"/>
  <c r="I31"/>
  <c r="H31"/>
  <c r="G31"/>
  <c r="F31"/>
  <c r="P30"/>
  <c r="O30"/>
  <c r="N30"/>
  <c r="M30"/>
  <c r="I30"/>
  <c r="H30"/>
  <c r="G30"/>
  <c r="F30"/>
  <c r="P29"/>
  <c r="O29"/>
  <c r="N29"/>
  <c r="M29"/>
  <c r="I29"/>
  <c r="H29"/>
  <c r="G29"/>
  <c r="F29"/>
  <c r="P28"/>
  <c r="O28"/>
  <c r="N28"/>
  <c r="M28"/>
  <c r="I28"/>
  <c r="H28"/>
  <c r="G28"/>
  <c r="F28"/>
  <c r="P27"/>
  <c r="O27"/>
  <c r="N27"/>
  <c r="M27"/>
  <c r="I27"/>
  <c r="H27"/>
  <c r="G27"/>
  <c r="F27"/>
  <c r="P26"/>
  <c r="O26"/>
  <c r="N26"/>
  <c r="M26"/>
  <c r="I26"/>
  <c r="H26"/>
  <c r="G26"/>
  <c r="F26"/>
  <c r="P25"/>
  <c r="O25"/>
  <c r="N25"/>
  <c r="M25"/>
  <c r="I25"/>
  <c r="H25"/>
  <c r="G25"/>
  <c r="F25"/>
  <c r="B5"/>
  <c r="B4"/>
  <c r="B6" s="1"/>
  <c r="N3"/>
  <c r="M3"/>
  <c r="G3"/>
  <c r="F3"/>
  <c r="H32" i="4"/>
  <c r="H31"/>
  <c r="H30"/>
  <c r="H29"/>
  <c r="H28"/>
  <c r="H27"/>
  <c r="H26"/>
  <c r="H25"/>
  <c r="E25"/>
  <c r="E26"/>
  <c r="E27"/>
  <c r="E28"/>
  <c r="E29"/>
  <c r="E30"/>
  <c r="E31"/>
  <c r="E32"/>
  <c r="B5"/>
  <c r="B4"/>
  <c r="B6" l="1"/>
  <c r="F4" i="6"/>
  <c r="M4"/>
  <c r="M5" l="1"/>
  <c r="N4"/>
  <c r="F5"/>
  <c r="G4"/>
  <c r="F6" l="1"/>
  <c r="G5"/>
  <c r="M6"/>
  <c r="N5"/>
  <c r="G6" l="1"/>
  <c r="F7"/>
  <c r="N6"/>
  <c r="M7"/>
  <c r="N7" l="1"/>
  <c r="M8"/>
  <c r="G7"/>
  <c r="F8"/>
  <c r="F9" l="1"/>
  <c r="G8"/>
  <c r="M9"/>
  <c r="N8"/>
  <c r="M10" l="1"/>
  <c r="N9"/>
  <c r="F10"/>
  <c r="G9"/>
  <c r="F11" l="1"/>
  <c r="G10"/>
  <c r="M11"/>
  <c r="N10"/>
  <c r="M12" l="1"/>
  <c r="N11"/>
  <c r="F12"/>
  <c r="G11"/>
  <c r="G12" l="1"/>
  <c r="F13"/>
  <c r="N12"/>
  <c r="M13"/>
  <c r="M14" l="1"/>
  <c r="N13"/>
  <c r="F14"/>
  <c r="G13"/>
  <c r="F15" l="1"/>
  <c r="G14"/>
  <c r="M15"/>
  <c r="N14"/>
  <c r="M16" l="1"/>
  <c r="N15"/>
  <c r="F16"/>
  <c r="G15"/>
  <c r="F17" l="1"/>
  <c r="G16"/>
  <c r="M17"/>
  <c r="N16"/>
  <c r="M18" l="1"/>
  <c r="N17"/>
  <c r="F18"/>
  <c r="G17"/>
  <c r="F19" l="1"/>
  <c r="G18"/>
  <c r="M19"/>
  <c r="N18"/>
  <c r="M20" l="1"/>
  <c r="N19"/>
  <c r="F20"/>
  <c r="G19"/>
  <c r="F21" l="1"/>
  <c r="G20"/>
  <c r="M21"/>
  <c r="N20"/>
  <c r="M22" l="1"/>
  <c r="N21"/>
  <c r="F22"/>
  <c r="G21"/>
  <c r="F23" l="1"/>
  <c r="G22"/>
  <c r="M23"/>
  <c r="N22"/>
  <c r="M24" l="1"/>
  <c r="N23"/>
  <c r="F24"/>
  <c r="G23"/>
  <c r="G24" l="1"/>
  <c r="G33" s="1"/>
  <c r="B10" s="1"/>
  <c r="F33"/>
  <c r="N24"/>
  <c r="N33" s="1"/>
  <c r="M33"/>
  <c r="H23" i="4"/>
  <c r="H19"/>
  <c r="H13"/>
  <c r="H8"/>
  <c r="E15"/>
  <c r="E6"/>
  <c r="E14"/>
  <c r="E22"/>
  <c r="H5"/>
  <c r="E9"/>
  <c r="E3"/>
  <c r="H24"/>
  <c r="H22"/>
  <c r="H20"/>
  <c r="H18"/>
  <c r="H16"/>
  <c r="H14"/>
  <c r="H12"/>
  <c r="H10"/>
  <c r="H7"/>
  <c r="E11"/>
  <c r="E19"/>
  <c r="E4"/>
  <c r="E8"/>
  <c r="E12"/>
  <c r="E16"/>
  <c r="E20"/>
  <c r="E24"/>
  <c r="H6"/>
  <c r="H4"/>
  <c r="E5"/>
  <c r="E13"/>
  <c r="E21"/>
  <c r="H21"/>
  <c r="H17"/>
  <c r="H15"/>
  <c r="H11"/>
  <c r="E7"/>
  <c r="E23"/>
  <c r="E10"/>
  <c r="E18"/>
  <c r="H9"/>
  <c r="H3"/>
  <c r="E17"/>
  <c r="B9" i="6" l="1"/>
  <c r="B11"/>
  <c r="H33" i="4"/>
  <c r="E33"/>
  <c r="B11" l="1"/>
  <c r="B13" s="1"/>
  <c r="O24" i="6"/>
  <c r="P24" s="1"/>
  <c r="H24"/>
  <c r="I24" s="1"/>
  <c r="O23"/>
  <c r="P23" s="1"/>
  <c r="H23"/>
  <c r="I23" s="1"/>
  <c r="O22"/>
  <c r="P22" s="1"/>
  <c r="H22"/>
  <c r="I22" s="1"/>
  <c r="O21"/>
  <c r="P21" s="1"/>
  <c r="H21"/>
  <c r="I21" s="1"/>
  <c r="O20"/>
  <c r="P20" s="1"/>
  <c r="H20"/>
  <c r="I20" s="1"/>
  <c r="O19"/>
  <c r="P19" s="1"/>
  <c r="H19"/>
  <c r="I19" s="1"/>
  <c r="O18"/>
  <c r="P18" s="1"/>
  <c r="H18"/>
  <c r="I18" s="1"/>
  <c r="O17"/>
  <c r="P17" s="1"/>
  <c r="H17"/>
  <c r="I17" s="1"/>
  <c r="O16"/>
  <c r="P16" s="1"/>
  <c r="H16"/>
  <c r="I16" s="1"/>
  <c r="O15"/>
  <c r="P15" s="1"/>
  <c r="H15"/>
  <c r="I15" s="1"/>
  <c r="O14"/>
  <c r="P14" s="1"/>
  <c r="H14"/>
  <c r="I14" s="1"/>
  <c r="O11"/>
  <c r="P11" s="1"/>
  <c r="H11"/>
  <c r="I11" s="1"/>
  <c r="O9"/>
  <c r="P9" s="1"/>
  <c r="H9"/>
  <c r="I9" s="1"/>
  <c r="O5"/>
  <c r="P5" s="1"/>
  <c r="H5"/>
  <c r="I5" s="1"/>
  <c r="O3"/>
  <c r="H3"/>
  <c r="O13"/>
  <c r="P13" s="1"/>
  <c r="H13"/>
  <c r="I13" s="1"/>
  <c r="O12"/>
  <c r="P12" s="1"/>
  <c r="H12"/>
  <c r="I12" s="1"/>
  <c r="O10"/>
  <c r="P10" s="1"/>
  <c r="H10"/>
  <c r="I10" s="1"/>
  <c r="O8"/>
  <c r="P8" s="1"/>
  <c r="H8"/>
  <c r="I8" s="1"/>
  <c r="O7"/>
  <c r="P7" s="1"/>
  <c r="H7"/>
  <c r="I7" s="1"/>
  <c r="O6"/>
  <c r="P6" s="1"/>
  <c r="H6"/>
  <c r="I6" s="1"/>
  <c r="O4"/>
  <c r="P4" s="1"/>
  <c r="H4"/>
  <c r="I4" s="1"/>
  <c r="H33" l="1"/>
  <c r="I3"/>
  <c r="I33" s="1"/>
  <c r="O33"/>
  <c r="P3"/>
  <c r="P33" s="1"/>
  <c r="B12" l="1"/>
  <c r="B14" s="1"/>
</calcChain>
</file>

<file path=xl/sharedStrings.xml><?xml version="1.0" encoding="utf-8"?>
<sst xmlns="http://schemas.openxmlformats.org/spreadsheetml/2006/main" count="86" uniqueCount="52">
  <si>
    <t>Collectors</t>
  </si>
  <si>
    <t>Row A</t>
  </si>
  <si>
    <t>Row B</t>
  </si>
  <si>
    <t>ViSi</t>
  </si>
  <si>
    <t>Si</t>
  </si>
  <si>
    <t>Si|Vi-VbarP|</t>
  </si>
  <si>
    <t>Vi-VbarP</t>
  </si>
  <si>
    <t>Vi</t>
  </si>
  <si>
    <t>Di</t>
  </si>
  <si>
    <t>∑Si</t>
  </si>
  <si>
    <t>∑ViSi</t>
  </si>
  <si>
    <t>∑VbarP</t>
  </si>
  <si>
    <t>∑Si|Vi-VbarP|</t>
  </si>
  <si>
    <t>Links</t>
  </si>
  <si>
    <r>
      <t>CU</t>
    </r>
    <r>
      <rPr>
        <b/>
        <vertAlign val="subscript"/>
        <sz val="11"/>
        <color theme="1"/>
        <rFont val="Calibri"/>
        <family val="2"/>
        <scheme val="minor"/>
      </rPr>
      <t>H</t>
    </r>
  </si>
  <si>
    <t>A_count</t>
  </si>
  <si>
    <t>B_count</t>
  </si>
  <si>
    <t>Total Collectors</t>
  </si>
  <si>
    <t>Center Pivot Evaluation Standards, ANSI/ASAE S436.1</t>
  </si>
  <si>
    <t>National Center Pivot Sprinkler Standards (NRCS Std 442)</t>
  </si>
  <si>
    <t>Kansas State Extension Mobile Irrigation Lab (MIL)</t>
  </si>
  <si>
    <t>Kansas State MIL Center Pivot Evaluation pdf</t>
  </si>
  <si>
    <t>Kansas State MIL IrriGage (collector) design</t>
  </si>
  <si>
    <r>
      <t>Layout for Center Pivot (Heermann and Hein) Uniformity Coefficient: CU</t>
    </r>
    <r>
      <rPr>
        <b/>
        <vertAlign val="subscript"/>
        <sz val="11"/>
        <color theme="1"/>
        <rFont val="Calibri"/>
        <family val="2"/>
        <scheme val="minor"/>
      </rPr>
      <t>H</t>
    </r>
  </si>
  <si>
    <t>Spacing</t>
  </si>
  <si>
    <r>
      <t>Layout for Lateral Move (Christiansen) Uniformity Coefficient: CU</t>
    </r>
    <r>
      <rPr>
        <b/>
        <vertAlign val="subscript"/>
        <sz val="11"/>
        <color theme="1"/>
        <rFont val="Calibri"/>
        <family val="2"/>
        <scheme val="minor"/>
      </rPr>
      <t>C</t>
    </r>
  </si>
  <si>
    <t>∑Vi</t>
  </si>
  <si>
    <t>Vbar</t>
  </si>
  <si>
    <r>
      <t>CU</t>
    </r>
    <r>
      <rPr>
        <b/>
        <vertAlign val="subscript"/>
        <sz val="11"/>
        <color theme="1"/>
        <rFont val="Calibri"/>
        <family val="2"/>
        <scheme val="minor"/>
      </rPr>
      <t>C</t>
    </r>
  </si>
  <si>
    <t>Sprinkler Evaluation Standards, ANSI/ASAE S436.1</t>
  </si>
  <si>
    <t>National Sprinkler Standards (NRCS Std 442)</t>
  </si>
  <si>
    <t>Kansas State MIL Sprinkler Evaluation pdf</t>
  </si>
  <si>
    <t>Tot</t>
  </si>
  <si>
    <t>Definitions</t>
  </si>
  <si>
    <t>|A|</t>
  </si>
  <si>
    <t>Absolute value of A.</t>
  </si>
  <si>
    <t>∑</t>
  </si>
  <si>
    <t>Sigma = "Sum of…"</t>
  </si>
  <si>
    <t>VbarP</t>
  </si>
  <si>
    <r>
      <t>CU</t>
    </r>
    <r>
      <rPr>
        <i/>
        <vertAlign val="subscript"/>
        <sz val="11"/>
        <color theme="1"/>
        <rFont val="Calibri"/>
        <family val="2"/>
        <scheme val="minor"/>
      </rPr>
      <t>H</t>
    </r>
  </si>
  <si>
    <t>Heermann &amp; Hein Unifomity Coefficient</t>
  </si>
  <si>
    <t>in Shaded area</t>
  </si>
  <si>
    <t>Enter Can Vi's</t>
  </si>
  <si>
    <r>
      <t>CU</t>
    </r>
    <r>
      <rPr>
        <i/>
        <vertAlign val="subscript"/>
        <sz val="11"/>
        <color theme="1"/>
        <rFont val="Calibri"/>
        <family val="2"/>
        <scheme val="minor"/>
      </rPr>
      <t>C</t>
    </r>
  </si>
  <si>
    <t>∑|Vi-Vbar|</t>
  </si>
  <si>
    <r>
      <rPr>
        <b/>
        <sz val="11"/>
        <color theme="1"/>
        <rFont val="Calibri"/>
        <family val="2"/>
        <scheme val="minor"/>
      </rPr>
      <t>|</t>
    </r>
    <r>
      <rPr>
        <b/>
        <i/>
        <sz val="11"/>
        <color theme="1"/>
        <rFont val="Calibri"/>
        <family val="2"/>
        <scheme val="minor"/>
      </rPr>
      <t>Vi-Vbar</t>
    </r>
    <r>
      <rPr>
        <b/>
        <sz val="11"/>
        <color theme="1"/>
        <rFont val="Calibri"/>
        <family val="2"/>
        <scheme val="minor"/>
      </rPr>
      <t>|</t>
    </r>
  </si>
  <si>
    <t>Average catch can volume.</t>
  </si>
  <si>
    <t>Volume of ith catch can. Height of water can surrogate for cans of consistent dimensions.</t>
  </si>
  <si>
    <t>Christiansen Unifomity Coefficient.</t>
  </si>
  <si>
    <t>Distance from pivot center to ith catch can.</t>
  </si>
  <si>
    <t>Distance between centers of ith and (i-1)th catch can.</t>
  </si>
  <si>
    <t>Average catch can volume (weighted for distance from pivot center).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</si>
</sst>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horizontal="center"/>
    </xf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1" applyAlignment="1" applyProtection="1"/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6" fillId="3" borderId="0" xfId="0" applyNumberFormat="1" applyFont="1" applyFill="1"/>
    <xf numFmtId="0" fontId="7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/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171449</xdr:colOff>
      <xdr:row>7</xdr:row>
      <xdr:rowOff>76199</xdr:rowOff>
    </xdr:from>
    <xdr:to>
      <xdr:col>18</xdr:col>
      <xdr:colOff>266700</xdr:colOff>
      <xdr:row>10</xdr:row>
      <xdr:rowOff>180974</xdr:rowOff>
    </xdr:to>
    <xdr:grpSp>
      <xdr:nvGrpSpPr>
        <xdr:cNvPr id="69" name="Group 68"/>
        <xdr:cNvGrpSpPr/>
      </xdr:nvGrpSpPr>
      <xdr:grpSpPr>
        <a:xfrm>
          <a:off x="10534649" y="1447799"/>
          <a:ext cx="704851" cy="676275"/>
          <a:chOff x="5372099" y="1790699"/>
          <a:chExt cx="704851" cy="676275"/>
        </a:xfrm>
      </xdr:grpSpPr>
      <xdr:sp macro="" textlink="">
        <xdr:nvSpPr>
          <xdr:cNvPr id="70" name="Oval 69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1" name="Oval 70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16</xdr:col>
      <xdr:colOff>114299</xdr:colOff>
      <xdr:row>7</xdr:row>
      <xdr:rowOff>76199</xdr:rowOff>
    </xdr:from>
    <xdr:to>
      <xdr:col>17</xdr:col>
      <xdr:colOff>209550</xdr:colOff>
      <xdr:row>10</xdr:row>
      <xdr:rowOff>180974</xdr:rowOff>
    </xdr:to>
    <xdr:grpSp>
      <xdr:nvGrpSpPr>
        <xdr:cNvPr id="66" name="Group 65"/>
        <xdr:cNvGrpSpPr/>
      </xdr:nvGrpSpPr>
      <xdr:grpSpPr>
        <a:xfrm>
          <a:off x="9867899" y="1447799"/>
          <a:ext cx="704851" cy="676275"/>
          <a:chOff x="5372099" y="1790699"/>
          <a:chExt cx="704851" cy="676275"/>
        </a:xfrm>
      </xdr:grpSpPr>
      <xdr:sp macro="" textlink="">
        <xdr:nvSpPr>
          <xdr:cNvPr id="67" name="Oval 66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8" name="Oval 67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15</xdr:col>
      <xdr:colOff>57149</xdr:colOff>
      <xdr:row>7</xdr:row>
      <xdr:rowOff>66674</xdr:rowOff>
    </xdr:from>
    <xdr:to>
      <xdr:col>16</xdr:col>
      <xdr:colOff>152400</xdr:colOff>
      <xdr:row>10</xdr:row>
      <xdr:rowOff>171449</xdr:rowOff>
    </xdr:to>
    <xdr:grpSp>
      <xdr:nvGrpSpPr>
        <xdr:cNvPr id="63" name="Group 62"/>
        <xdr:cNvGrpSpPr/>
      </xdr:nvGrpSpPr>
      <xdr:grpSpPr>
        <a:xfrm>
          <a:off x="9201149" y="1438274"/>
          <a:ext cx="704851" cy="676275"/>
          <a:chOff x="5372099" y="1790699"/>
          <a:chExt cx="704851" cy="676275"/>
        </a:xfrm>
      </xdr:grpSpPr>
      <xdr:sp macro="" textlink="">
        <xdr:nvSpPr>
          <xdr:cNvPr id="64" name="Oval 63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5" name="Oval 64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13</xdr:col>
      <xdr:colOff>609599</xdr:colOff>
      <xdr:row>7</xdr:row>
      <xdr:rowOff>66674</xdr:rowOff>
    </xdr:from>
    <xdr:to>
      <xdr:col>15</xdr:col>
      <xdr:colOff>95250</xdr:colOff>
      <xdr:row>10</xdr:row>
      <xdr:rowOff>171449</xdr:rowOff>
    </xdr:to>
    <xdr:grpSp>
      <xdr:nvGrpSpPr>
        <xdr:cNvPr id="60" name="Group 59"/>
        <xdr:cNvGrpSpPr/>
      </xdr:nvGrpSpPr>
      <xdr:grpSpPr>
        <a:xfrm>
          <a:off x="8534399" y="1438274"/>
          <a:ext cx="704851" cy="676275"/>
          <a:chOff x="5372099" y="1790699"/>
          <a:chExt cx="704851" cy="676275"/>
        </a:xfrm>
      </xdr:grpSpPr>
      <xdr:sp macro="" textlink="">
        <xdr:nvSpPr>
          <xdr:cNvPr id="61" name="Oval 60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2" name="Oval 61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12</xdr:col>
      <xdr:colOff>552449</xdr:colOff>
      <xdr:row>7</xdr:row>
      <xdr:rowOff>66674</xdr:rowOff>
    </xdr:from>
    <xdr:to>
      <xdr:col>14</xdr:col>
      <xdr:colOff>38100</xdr:colOff>
      <xdr:row>10</xdr:row>
      <xdr:rowOff>171449</xdr:rowOff>
    </xdr:to>
    <xdr:grpSp>
      <xdr:nvGrpSpPr>
        <xdr:cNvPr id="57" name="Group 56"/>
        <xdr:cNvGrpSpPr/>
      </xdr:nvGrpSpPr>
      <xdr:grpSpPr>
        <a:xfrm>
          <a:off x="7867649" y="1438274"/>
          <a:ext cx="704851" cy="676275"/>
          <a:chOff x="5372099" y="1790699"/>
          <a:chExt cx="704851" cy="676275"/>
        </a:xfrm>
      </xdr:grpSpPr>
      <xdr:sp macro="" textlink="">
        <xdr:nvSpPr>
          <xdr:cNvPr id="58" name="Oval 57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9" name="Oval 58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11</xdr:col>
      <xdr:colOff>485774</xdr:colOff>
      <xdr:row>7</xdr:row>
      <xdr:rowOff>66674</xdr:rowOff>
    </xdr:from>
    <xdr:to>
      <xdr:col>12</xdr:col>
      <xdr:colOff>581025</xdr:colOff>
      <xdr:row>10</xdr:row>
      <xdr:rowOff>171449</xdr:rowOff>
    </xdr:to>
    <xdr:grpSp>
      <xdr:nvGrpSpPr>
        <xdr:cNvPr id="54" name="Group 53"/>
        <xdr:cNvGrpSpPr/>
      </xdr:nvGrpSpPr>
      <xdr:grpSpPr>
        <a:xfrm>
          <a:off x="7191374" y="1438274"/>
          <a:ext cx="704851" cy="676275"/>
          <a:chOff x="5372099" y="1790699"/>
          <a:chExt cx="704851" cy="676275"/>
        </a:xfrm>
      </xdr:grpSpPr>
      <xdr:sp macro="" textlink="">
        <xdr:nvSpPr>
          <xdr:cNvPr id="55" name="Oval 54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6" name="Oval 55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10</xdr:col>
      <xdr:colOff>438149</xdr:colOff>
      <xdr:row>7</xdr:row>
      <xdr:rowOff>76199</xdr:rowOff>
    </xdr:from>
    <xdr:to>
      <xdr:col>11</xdr:col>
      <xdr:colOff>533400</xdr:colOff>
      <xdr:row>10</xdr:row>
      <xdr:rowOff>180974</xdr:rowOff>
    </xdr:to>
    <xdr:grpSp>
      <xdr:nvGrpSpPr>
        <xdr:cNvPr id="51" name="Group 50"/>
        <xdr:cNvGrpSpPr/>
      </xdr:nvGrpSpPr>
      <xdr:grpSpPr>
        <a:xfrm>
          <a:off x="6534149" y="1447799"/>
          <a:ext cx="704851" cy="676275"/>
          <a:chOff x="5372099" y="1790699"/>
          <a:chExt cx="704851" cy="676275"/>
        </a:xfrm>
      </xdr:grpSpPr>
      <xdr:sp macro="" textlink="">
        <xdr:nvSpPr>
          <xdr:cNvPr id="52" name="Oval 51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3" name="Oval 52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9</xdr:col>
      <xdr:colOff>390524</xdr:colOff>
      <xdr:row>7</xdr:row>
      <xdr:rowOff>66674</xdr:rowOff>
    </xdr:from>
    <xdr:to>
      <xdr:col>10</xdr:col>
      <xdr:colOff>485775</xdr:colOff>
      <xdr:row>10</xdr:row>
      <xdr:rowOff>171449</xdr:rowOff>
    </xdr:to>
    <xdr:grpSp>
      <xdr:nvGrpSpPr>
        <xdr:cNvPr id="48" name="Group 47"/>
        <xdr:cNvGrpSpPr/>
      </xdr:nvGrpSpPr>
      <xdr:grpSpPr>
        <a:xfrm>
          <a:off x="5876924" y="1438274"/>
          <a:ext cx="704851" cy="676275"/>
          <a:chOff x="5372099" y="1790699"/>
          <a:chExt cx="704851" cy="676275"/>
        </a:xfrm>
      </xdr:grpSpPr>
      <xdr:sp macro="" textlink="">
        <xdr:nvSpPr>
          <xdr:cNvPr id="49" name="Oval 48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0" name="Oval 49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8</xdr:col>
      <xdr:colOff>342899</xdr:colOff>
      <xdr:row>7</xdr:row>
      <xdr:rowOff>57149</xdr:rowOff>
    </xdr:from>
    <xdr:to>
      <xdr:col>9</xdr:col>
      <xdr:colOff>438150</xdr:colOff>
      <xdr:row>10</xdr:row>
      <xdr:rowOff>161924</xdr:rowOff>
    </xdr:to>
    <xdr:grpSp>
      <xdr:nvGrpSpPr>
        <xdr:cNvPr id="45" name="Group 44"/>
        <xdr:cNvGrpSpPr/>
      </xdr:nvGrpSpPr>
      <xdr:grpSpPr>
        <a:xfrm>
          <a:off x="5219699" y="1428749"/>
          <a:ext cx="704851" cy="676275"/>
          <a:chOff x="5372099" y="1790699"/>
          <a:chExt cx="704851" cy="676275"/>
        </a:xfrm>
      </xdr:grpSpPr>
      <xdr:sp macro="" textlink="">
        <xdr:nvSpPr>
          <xdr:cNvPr id="46" name="Oval 45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7" name="Oval 46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7</xdr:col>
      <xdr:colOff>295274</xdr:colOff>
      <xdr:row>7</xdr:row>
      <xdr:rowOff>66674</xdr:rowOff>
    </xdr:from>
    <xdr:to>
      <xdr:col>8</xdr:col>
      <xdr:colOff>390525</xdr:colOff>
      <xdr:row>10</xdr:row>
      <xdr:rowOff>171449</xdr:rowOff>
    </xdr:to>
    <xdr:grpSp>
      <xdr:nvGrpSpPr>
        <xdr:cNvPr id="42" name="Group 41"/>
        <xdr:cNvGrpSpPr/>
      </xdr:nvGrpSpPr>
      <xdr:grpSpPr>
        <a:xfrm>
          <a:off x="4562474" y="1438274"/>
          <a:ext cx="704851" cy="676275"/>
          <a:chOff x="5372099" y="1790699"/>
          <a:chExt cx="704851" cy="676275"/>
        </a:xfrm>
      </xdr:grpSpPr>
      <xdr:sp macro="" textlink="">
        <xdr:nvSpPr>
          <xdr:cNvPr id="43" name="Oval 42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4" name="Oval 43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6</xdr:col>
      <xdr:colOff>247649</xdr:colOff>
      <xdr:row>7</xdr:row>
      <xdr:rowOff>76199</xdr:rowOff>
    </xdr:from>
    <xdr:to>
      <xdr:col>7</xdr:col>
      <xdr:colOff>342900</xdr:colOff>
      <xdr:row>10</xdr:row>
      <xdr:rowOff>180974</xdr:rowOff>
    </xdr:to>
    <xdr:grpSp>
      <xdr:nvGrpSpPr>
        <xdr:cNvPr id="39" name="Group 38"/>
        <xdr:cNvGrpSpPr/>
      </xdr:nvGrpSpPr>
      <xdr:grpSpPr>
        <a:xfrm>
          <a:off x="3905249" y="1447799"/>
          <a:ext cx="704851" cy="676275"/>
          <a:chOff x="5372099" y="1790699"/>
          <a:chExt cx="704851" cy="676275"/>
        </a:xfrm>
      </xdr:grpSpPr>
      <xdr:sp macro="" textlink="">
        <xdr:nvSpPr>
          <xdr:cNvPr id="40" name="Oval 39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1" name="Oval 40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190499</xdr:colOff>
      <xdr:row>7</xdr:row>
      <xdr:rowOff>66674</xdr:rowOff>
    </xdr:from>
    <xdr:to>
      <xdr:col>6</xdr:col>
      <xdr:colOff>285750</xdr:colOff>
      <xdr:row>10</xdr:row>
      <xdr:rowOff>171449</xdr:rowOff>
    </xdr:to>
    <xdr:grpSp>
      <xdr:nvGrpSpPr>
        <xdr:cNvPr id="36" name="Group 35"/>
        <xdr:cNvGrpSpPr/>
      </xdr:nvGrpSpPr>
      <xdr:grpSpPr>
        <a:xfrm>
          <a:off x="3238499" y="1438274"/>
          <a:ext cx="704851" cy="676275"/>
          <a:chOff x="5372099" y="1790699"/>
          <a:chExt cx="704851" cy="676275"/>
        </a:xfrm>
      </xdr:grpSpPr>
      <xdr:sp macro="" textlink="">
        <xdr:nvSpPr>
          <xdr:cNvPr id="37" name="Oval 36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8" name="Oval 37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3</xdr:col>
      <xdr:colOff>85724</xdr:colOff>
      <xdr:row>7</xdr:row>
      <xdr:rowOff>76199</xdr:rowOff>
    </xdr:from>
    <xdr:to>
      <xdr:col>4</xdr:col>
      <xdr:colOff>180975</xdr:colOff>
      <xdr:row>10</xdr:row>
      <xdr:rowOff>180974</xdr:rowOff>
    </xdr:to>
    <xdr:grpSp>
      <xdr:nvGrpSpPr>
        <xdr:cNvPr id="30" name="Group 29"/>
        <xdr:cNvGrpSpPr/>
      </xdr:nvGrpSpPr>
      <xdr:grpSpPr>
        <a:xfrm>
          <a:off x="1914524" y="1447799"/>
          <a:ext cx="704851" cy="676275"/>
          <a:chOff x="5372099" y="1790699"/>
          <a:chExt cx="704851" cy="676275"/>
        </a:xfrm>
      </xdr:grpSpPr>
      <xdr:sp macro="" textlink="">
        <xdr:nvSpPr>
          <xdr:cNvPr id="31" name="Oval 30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2" name="Oval 31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2</xdr:col>
      <xdr:colOff>28574</xdr:colOff>
      <xdr:row>7</xdr:row>
      <xdr:rowOff>66674</xdr:rowOff>
    </xdr:from>
    <xdr:to>
      <xdr:col>3</xdr:col>
      <xdr:colOff>123825</xdr:colOff>
      <xdr:row>10</xdr:row>
      <xdr:rowOff>171449</xdr:rowOff>
    </xdr:to>
    <xdr:grpSp>
      <xdr:nvGrpSpPr>
        <xdr:cNvPr id="33" name="Group 32"/>
        <xdr:cNvGrpSpPr/>
      </xdr:nvGrpSpPr>
      <xdr:grpSpPr>
        <a:xfrm>
          <a:off x="1247774" y="1438274"/>
          <a:ext cx="704851" cy="676275"/>
          <a:chOff x="5372099" y="1790699"/>
          <a:chExt cx="704851" cy="676275"/>
        </a:xfrm>
      </xdr:grpSpPr>
      <xdr:sp macro="" textlink="">
        <xdr:nvSpPr>
          <xdr:cNvPr id="34" name="Oval 33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5" name="Oval 34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</xdr:col>
      <xdr:colOff>609599</xdr:colOff>
      <xdr:row>0</xdr:row>
      <xdr:rowOff>133351</xdr:rowOff>
    </xdr:from>
    <xdr:to>
      <xdr:col>17</xdr:col>
      <xdr:colOff>600074</xdr:colOff>
      <xdr:row>9</xdr:row>
      <xdr:rowOff>13336</xdr:rowOff>
    </xdr:to>
    <xdr:cxnSp macro="">
      <xdr:nvCxnSpPr>
        <xdr:cNvPr id="3" name="Straight Connector 2"/>
        <xdr:cNvCxnSpPr>
          <a:stCxn id="8" idx="1"/>
        </xdr:cNvCxnSpPr>
      </xdr:nvCxnSpPr>
      <xdr:spPr>
        <a:xfrm rot="10800000" flipH="1">
          <a:off x="1828799" y="514351"/>
          <a:ext cx="9744075" cy="15944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447676</xdr:colOff>
      <xdr:row>0</xdr:row>
      <xdr:rowOff>152400</xdr:rowOff>
    </xdr:from>
    <xdr:to>
      <xdr:col>18</xdr:col>
      <xdr:colOff>457200</xdr:colOff>
      <xdr:row>18</xdr:row>
      <xdr:rowOff>19050</xdr:rowOff>
    </xdr:to>
    <xdr:sp macro="" textlink="">
      <xdr:nvSpPr>
        <xdr:cNvPr id="7" name="Arc 6"/>
        <xdr:cNvSpPr/>
      </xdr:nvSpPr>
      <xdr:spPr>
        <a:xfrm>
          <a:off x="11420476" y="533400"/>
          <a:ext cx="619124" cy="3295650"/>
        </a:xfrm>
        <a:prstGeom prst="arc">
          <a:avLst>
            <a:gd name="adj1" fmla="val 16200000"/>
            <a:gd name="adj2" fmla="val 5388729"/>
          </a:avLst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152399</xdr:colOff>
      <xdr:row>7</xdr:row>
      <xdr:rowOff>66674</xdr:rowOff>
    </xdr:from>
    <xdr:to>
      <xdr:col>5</xdr:col>
      <xdr:colOff>247650</xdr:colOff>
      <xdr:row>10</xdr:row>
      <xdr:rowOff>171449</xdr:rowOff>
    </xdr:to>
    <xdr:grpSp>
      <xdr:nvGrpSpPr>
        <xdr:cNvPr id="29" name="Group 28"/>
        <xdr:cNvGrpSpPr/>
      </xdr:nvGrpSpPr>
      <xdr:grpSpPr>
        <a:xfrm>
          <a:off x="2590799" y="1438274"/>
          <a:ext cx="704851" cy="676275"/>
          <a:chOff x="5372099" y="1790699"/>
          <a:chExt cx="704851" cy="676275"/>
        </a:xfrm>
      </xdr:grpSpPr>
      <xdr:sp macro="" textlink="">
        <xdr:nvSpPr>
          <xdr:cNvPr id="26" name="Oval 25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Oval 26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2</xdr:col>
      <xdr:colOff>0</xdr:colOff>
      <xdr:row>8</xdr:row>
      <xdr:rowOff>180975</xdr:rowOff>
    </xdr:from>
    <xdr:to>
      <xdr:col>18</xdr:col>
      <xdr:colOff>228600</xdr:colOff>
      <xdr:row>9</xdr:row>
      <xdr:rowOff>36194</xdr:rowOff>
    </xdr:to>
    <xdr:sp macro="" textlink="">
      <xdr:nvSpPr>
        <xdr:cNvPr id="8" name="Rectangle 7"/>
        <xdr:cNvSpPr/>
      </xdr:nvSpPr>
      <xdr:spPr>
        <a:xfrm>
          <a:off x="1828800" y="2085975"/>
          <a:ext cx="9982200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0</xdr:colOff>
      <xdr:row>9</xdr:row>
      <xdr:rowOff>13334</xdr:rowOff>
    </xdr:from>
    <xdr:to>
      <xdr:col>18</xdr:col>
      <xdr:colOff>0</xdr:colOff>
      <xdr:row>18</xdr:row>
      <xdr:rowOff>19049</xdr:rowOff>
    </xdr:to>
    <xdr:cxnSp macro="">
      <xdr:nvCxnSpPr>
        <xdr:cNvPr id="4" name="Straight Connector 3"/>
        <xdr:cNvCxnSpPr>
          <a:stCxn id="8" idx="1"/>
        </xdr:cNvCxnSpPr>
      </xdr:nvCxnSpPr>
      <xdr:spPr>
        <a:xfrm rot="10800000" flipH="1" flipV="1">
          <a:off x="1828800" y="2108834"/>
          <a:ext cx="9753600" cy="17202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514349</xdr:colOff>
      <xdr:row>8</xdr:row>
      <xdr:rowOff>28574</xdr:rowOff>
    </xdr:from>
    <xdr:to>
      <xdr:col>3</xdr:col>
      <xdr:colOff>38100</xdr:colOff>
      <xdr:row>8</xdr:row>
      <xdr:rowOff>161925</xdr:rowOff>
    </xdr:to>
    <xdr:sp macro="" textlink="">
      <xdr:nvSpPr>
        <xdr:cNvPr id="72" name="Can 71"/>
        <xdr:cNvSpPr/>
      </xdr:nvSpPr>
      <xdr:spPr>
        <a:xfrm>
          <a:off x="2343149" y="1933574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295274</xdr:colOff>
      <xdr:row>7</xdr:row>
      <xdr:rowOff>161924</xdr:rowOff>
    </xdr:from>
    <xdr:to>
      <xdr:col>3</xdr:col>
      <xdr:colOff>428625</xdr:colOff>
      <xdr:row>8</xdr:row>
      <xdr:rowOff>104775</xdr:rowOff>
    </xdr:to>
    <xdr:sp macro="" textlink="">
      <xdr:nvSpPr>
        <xdr:cNvPr id="73" name="Can 72"/>
        <xdr:cNvSpPr/>
      </xdr:nvSpPr>
      <xdr:spPr>
        <a:xfrm>
          <a:off x="2733674" y="1876424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47624</xdr:colOff>
      <xdr:row>7</xdr:row>
      <xdr:rowOff>123824</xdr:rowOff>
    </xdr:from>
    <xdr:to>
      <xdr:col>4</xdr:col>
      <xdr:colOff>180975</xdr:colOff>
      <xdr:row>8</xdr:row>
      <xdr:rowOff>66675</xdr:rowOff>
    </xdr:to>
    <xdr:sp macro="" textlink="">
      <xdr:nvSpPr>
        <xdr:cNvPr id="74" name="Can 73"/>
        <xdr:cNvSpPr/>
      </xdr:nvSpPr>
      <xdr:spPr>
        <a:xfrm>
          <a:off x="3095624" y="1838324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466724</xdr:colOff>
      <xdr:row>7</xdr:row>
      <xdr:rowOff>38099</xdr:rowOff>
    </xdr:from>
    <xdr:to>
      <xdr:col>4</xdr:col>
      <xdr:colOff>600075</xdr:colOff>
      <xdr:row>7</xdr:row>
      <xdr:rowOff>171450</xdr:rowOff>
    </xdr:to>
    <xdr:sp macro="" textlink="">
      <xdr:nvSpPr>
        <xdr:cNvPr id="75" name="Can 74"/>
        <xdr:cNvSpPr/>
      </xdr:nvSpPr>
      <xdr:spPr>
        <a:xfrm>
          <a:off x="3514724" y="1752599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219074</xdr:colOff>
      <xdr:row>6</xdr:row>
      <xdr:rowOff>171449</xdr:rowOff>
    </xdr:from>
    <xdr:to>
      <xdr:col>5</xdr:col>
      <xdr:colOff>352425</xdr:colOff>
      <xdr:row>7</xdr:row>
      <xdr:rowOff>114300</xdr:rowOff>
    </xdr:to>
    <xdr:sp macro="" textlink="">
      <xdr:nvSpPr>
        <xdr:cNvPr id="76" name="Can 75"/>
        <xdr:cNvSpPr/>
      </xdr:nvSpPr>
      <xdr:spPr>
        <a:xfrm>
          <a:off x="3876674" y="1695449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590549</xdr:colOff>
      <xdr:row>6</xdr:row>
      <xdr:rowOff>123824</xdr:rowOff>
    </xdr:from>
    <xdr:to>
      <xdr:col>6</xdr:col>
      <xdr:colOff>114300</xdr:colOff>
      <xdr:row>7</xdr:row>
      <xdr:rowOff>66675</xdr:rowOff>
    </xdr:to>
    <xdr:sp macro="" textlink="">
      <xdr:nvSpPr>
        <xdr:cNvPr id="77" name="Can 76"/>
        <xdr:cNvSpPr/>
      </xdr:nvSpPr>
      <xdr:spPr>
        <a:xfrm>
          <a:off x="4248149" y="1647824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390524</xdr:colOff>
      <xdr:row>6</xdr:row>
      <xdr:rowOff>57149</xdr:rowOff>
    </xdr:from>
    <xdr:to>
      <xdr:col>6</xdr:col>
      <xdr:colOff>523875</xdr:colOff>
      <xdr:row>7</xdr:row>
      <xdr:rowOff>0</xdr:rowOff>
    </xdr:to>
    <xdr:sp macro="" textlink="">
      <xdr:nvSpPr>
        <xdr:cNvPr id="78" name="Can 77"/>
        <xdr:cNvSpPr/>
      </xdr:nvSpPr>
      <xdr:spPr>
        <a:xfrm>
          <a:off x="4657724" y="1581149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152399</xdr:colOff>
      <xdr:row>5</xdr:row>
      <xdr:rowOff>190499</xdr:rowOff>
    </xdr:from>
    <xdr:to>
      <xdr:col>7</xdr:col>
      <xdr:colOff>285750</xdr:colOff>
      <xdr:row>6</xdr:row>
      <xdr:rowOff>133350</xdr:rowOff>
    </xdr:to>
    <xdr:sp macro="" textlink="">
      <xdr:nvSpPr>
        <xdr:cNvPr id="79" name="Can 78"/>
        <xdr:cNvSpPr/>
      </xdr:nvSpPr>
      <xdr:spPr>
        <a:xfrm>
          <a:off x="5029199" y="1523999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542924</xdr:colOff>
      <xdr:row>5</xdr:row>
      <xdr:rowOff>114299</xdr:rowOff>
    </xdr:from>
    <xdr:to>
      <xdr:col>8</xdr:col>
      <xdr:colOff>66675</xdr:colOff>
      <xdr:row>6</xdr:row>
      <xdr:rowOff>57150</xdr:rowOff>
    </xdr:to>
    <xdr:sp macro="" textlink="">
      <xdr:nvSpPr>
        <xdr:cNvPr id="80" name="Can 79"/>
        <xdr:cNvSpPr/>
      </xdr:nvSpPr>
      <xdr:spPr>
        <a:xfrm>
          <a:off x="5419724" y="1447799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323849</xdr:colOff>
      <xdr:row>5</xdr:row>
      <xdr:rowOff>47624</xdr:rowOff>
    </xdr:from>
    <xdr:to>
      <xdr:col>8</xdr:col>
      <xdr:colOff>457200</xdr:colOff>
      <xdr:row>5</xdr:row>
      <xdr:rowOff>180975</xdr:rowOff>
    </xdr:to>
    <xdr:sp macro="" textlink="">
      <xdr:nvSpPr>
        <xdr:cNvPr id="81" name="Can 80"/>
        <xdr:cNvSpPr/>
      </xdr:nvSpPr>
      <xdr:spPr>
        <a:xfrm>
          <a:off x="5810249" y="1381124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85724</xdr:colOff>
      <xdr:row>4</xdr:row>
      <xdr:rowOff>180974</xdr:rowOff>
    </xdr:from>
    <xdr:to>
      <xdr:col>9</xdr:col>
      <xdr:colOff>219075</xdr:colOff>
      <xdr:row>5</xdr:row>
      <xdr:rowOff>123825</xdr:rowOff>
    </xdr:to>
    <xdr:sp macro="" textlink="">
      <xdr:nvSpPr>
        <xdr:cNvPr id="82" name="Can 81"/>
        <xdr:cNvSpPr/>
      </xdr:nvSpPr>
      <xdr:spPr>
        <a:xfrm>
          <a:off x="6181724" y="1323974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457199</xdr:colOff>
      <xdr:row>4</xdr:row>
      <xdr:rowOff>133349</xdr:rowOff>
    </xdr:from>
    <xdr:to>
      <xdr:col>9</xdr:col>
      <xdr:colOff>590550</xdr:colOff>
      <xdr:row>5</xdr:row>
      <xdr:rowOff>76200</xdr:rowOff>
    </xdr:to>
    <xdr:sp macro="" textlink="">
      <xdr:nvSpPr>
        <xdr:cNvPr id="83" name="Can 82"/>
        <xdr:cNvSpPr/>
      </xdr:nvSpPr>
      <xdr:spPr>
        <a:xfrm>
          <a:off x="6553199" y="1276349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238125</xdr:colOff>
      <xdr:row>4</xdr:row>
      <xdr:rowOff>57150</xdr:rowOff>
    </xdr:from>
    <xdr:to>
      <xdr:col>10</xdr:col>
      <xdr:colOff>371476</xdr:colOff>
      <xdr:row>5</xdr:row>
      <xdr:rowOff>1</xdr:rowOff>
    </xdr:to>
    <xdr:sp macro="" textlink="">
      <xdr:nvSpPr>
        <xdr:cNvPr id="84" name="Can 83"/>
        <xdr:cNvSpPr/>
      </xdr:nvSpPr>
      <xdr:spPr>
        <a:xfrm>
          <a:off x="6943725" y="12001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133351</xdr:colOff>
      <xdr:row>4</xdr:row>
      <xdr:rowOff>133351</xdr:rowOff>
    </xdr:to>
    <xdr:sp macro="" textlink="">
      <xdr:nvSpPr>
        <xdr:cNvPr id="85" name="Can 84"/>
        <xdr:cNvSpPr/>
      </xdr:nvSpPr>
      <xdr:spPr>
        <a:xfrm>
          <a:off x="7315200" y="114300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371475</xdr:colOff>
      <xdr:row>3</xdr:row>
      <xdr:rowOff>142875</xdr:rowOff>
    </xdr:from>
    <xdr:to>
      <xdr:col>11</xdr:col>
      <xdr:colOff>504826</xdr:colOff>
      <xdr:row>4</xdr:row>
      <xdr:rowOff>85726</xdr:rowOff>
    </xdr:to>
    <xdr:sp macro="" textlink="">
      <xdr:nvSpPr>
        <xdr:cNvPr id="86" name="Can 85"/>
        <xdr:cNvSpPr/>
      </xdr:nvSpPr>
      <xdr:spPr>
        <a:xfrm>
          <a:off x="7686675" y="10953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152400</xdr:colOff>
      <xdr:row>3</xdr:row>
      <xdr:rowOff>66675</xdr:rowOff>
    </xdr:from>
    <xdr:to>
      <xdr:col>12</xdr:col>
      <xdr:colOff>285751</xdr:colOff>
      <xdr:row>4</xdr:row>
      <xdr:rowOff>9526</xdr:rowOff>
    </xdr:to>
    <xdr:sp macro="" textlink="">
      <xdr:nvSpPr>
        <xdr:cNvPr id="87" name="Can 86"/>
        <xdr:cNvSpPr/>
      </xdr:nvSpPr>
      <xdr:spPr>
        <a:xfrm>
          <a:off x="8077200" y="10191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523875</xdr:colOff>
      <xdr:row>3</xdr:row>
      <xdr:rowOff>9525</xdr:rowOff>
    </xdr:from>
    <xdr:to>
      <xdr:col>13</xdr:col>
      <xdr:colOff>47626</xdr:colOff>
      <xdr:row>3</xdr:row>
      <xdr:rowOff>142876</xdr:rowOff>
    </xdr:to>
    <xdr:sp macro="" textlink="">
      <xdr:nvSpPr>
        <xdr:cNvPr id="88" name="Can 87"/>
        <xdr:cNvSpPr/>
      </xdr:nvSpPr>
      <xdr:spPr>
        <a:xfrm>
          <a:off x="8448675" y="9620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285750</xdr:colOff>
      <xdr:row>2</xdr:row>
      <xdr:rowOff>152400</xdr:rowOff>
    </xdr:from>
    <xdr:to>
      <xdr:col>13</xdr:col>
      <xdr:colOff>419101</xdr:colOff>
      <xdr:row>3</xdr:row>
      <xdr:rowOff>95251</xdr:rowOff>
    </xdr:to>
    <xdr:sp macro="" textlink="">
      <xdr:nvSpPr>
        <xdr:cNvPr id="89" name="Can 88"/>
        <xdr:cNvSpPr/>
      </xdr:nvSpPr>
      <xdr:spPr>
        <a:xfrm>
          <a:off x="8820150" y="91440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57150</xdr:colOff>
      <xdr:row>2</xdr:row>
      <xdr:rowOff>76200</xdr:rowOff>
    </xdr:from>
    <xdr:to>
      <xdr:col>14</xdr:col>
      <xdr:colOff>190501</xdr:colOff>
      <xdr:row>3</xdr:row>
      <xdr:rowOff>19051</xdr:rowOff>
    </xdr:to>
    <xdr:sp macro="" textlink="">
      <xdr:nvSpPr>
        <xdr:cNvPr id="90" name="Can 89"/>
        <xdr:cNvSpPr/>
      </xdr:nvSpPr>
      <xdr:spPr>
        <a:xfrm>
          <a:off x="9201150" y="83820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428625</xdr:colOff>
      <xdr:row>2</xdr:row>
      <xdr:rowOff>19050</xdr:rowOff>
    </xdr:from>
    <xdr:to>
      <xdr:col>14</xdr:col>
      <xdr:colOff>561976</xdr:colOff>
      <xdr:row>2</xdr:row>
      <xdr:rowOff>152401</xdr:rowOff>
    </xdr:to>
    <xdr:sp macro="" textlink="">
      <xdr:nvSpPr>
        <xdr:cNvPr id="91" name="Can 90"/>
        <xdr:cNvSpPr/>
      </xdr:nvSpPr>
      <xdr:spPr>
        <a:xfrm>
          <a:off x="9572625" y="7810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190500</xdr:colOff>
      <xdr:row>1</xdr:row>
      <xdr:rowOff>114300</xdr:rowOff>
    </xdr:from>
    <xdr:to>
      <xdr:col>15</xdr:col>
      <xdr:colOff>323851</xdr:colOff>
      <xdr:row>2</xdr:row>
      <xdr:rowOff>57151</xdr:rowOff>
    </xdr:to>
    <xdr:sp macro="" textlink="">
      <xdr:nvSpPr>
        <xdr:cNvPr id="92" name="Can 91"/>
        <xdr:cNvSpPr/>
      </xdr:nvSpPr>
      <xdr:spPr>
        <a:xfrm>
          <a:off x="9944100" y="68580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542925</xdr:colOff>
      <xdr:row>1</xdr:row>
      <xdr:rowOff>57150</xdr:rowOff>
    </xdr:from>
    <xdr:to>
      <xdr:col>16</xdr:col>
      <xdr:colOff>66676</xdr:colOff>
      <xdr:row>2</xdr:row>
      <xdr:rowOff>1</xdr:rowOff>
    </xdr:to>
    <xdr:sp macro="" textlink="">
      <xdr:nvSpPr>
        <xdr:cNvPr id="93" name="Can 92"/>
        <xdr:cNvSpPr/>
      </xdr:nvSpPr>
      <xdr:spPr>
        <a:xfrm>
          <a:off x="10296525" y="6286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304800</xdr:colOff>
      <xdr:row>1</xdr:row>
      <xdr:rowOff>0</xdr:rowOff>
    </xdr:from>
    <xdr:to>
      <xdr:col>16</xdr:col>
      <xdr:colOff>438151</xdr:colOff>
      <xdr:row>1</xdr:row>
      <xdr:rowOff>133351</xdr:rowOff>
    </xdr:to>
    <xdr:sp macro="" textlink="">
      <xdr:nvSpPr>
        <xdr:cNvPr id="94" name="Can 93"/>
        <xdr:cNvSpPr/>
      </xdr:nvSpPr>
      <xdr:spPr>
        <a:xfrm>
          <a:off x="10668000" y="57150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66675</xdr:colOff>
      <xdr:row>0</xdr:row>
      <xdr:rowOff>142875</xdr:rowOff>
    </xdr:from>
    <xdr:to>
      <xdr:col>17</xdr:col>
      <xdr:colOff>200026</xdr:colOff>
      <xdr:row>1</xdr:row>
      <xdr:rowOff>85726</xdr:rowOff>
    </xdr:to>
    <xdr:sp macro="" textlink="">
      <xdr:nvSpPr>
        <xdr:cNvPr id="95" name="Can 94"/>
        <xdr:cNvSpPr/>
      </xdr:nvSpPr>
      <xdr:spPr>
        <a:xfrm>
          <a:off x="11039475" y="5238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504825</xdr:colOff>
      <xdr:row>9</xdr:row>
      <xdr:rowOff>57150</xdr:rowOff>
    </xdr:from>
    <xdr:to>
      <xdr:col>3</xdr:col>
      <xdr:colOff>28576</xdr:colOff>
      <xdr:row>10</xdr:row>
      <xdr:rowOff>1</xdr:rowOff>
    </xdr:to>
    <xdr:sp macro="" textlink="">
      <xdr:nvSpPr>
        <xdr:cNvPr id="96" name="Can 95"/>
        <xdr:cNvSpPr/>
      </xdr:nvSpPr>
      <xdr:spPr>
        <a:xfrm>
          <a:off x="2333625" y="21526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295275</xdr:colOff>
      <xdr:row>9</xdr:row>
      <xdr:rowOff>123825</xdr:rowOff>
    </xdr:from>
    <xdr:to>
      <xdr:col>3</xdr:col>
      <xdr:colOff>428626</xdr:colOff>
      <xdr:row>10</xdr:row>
      <xdr:rowOff>66676</xdr:rowOff>
    </xdr:to>
    <xdr:sp macro="" textlink="">
      <xdr:nvSpPr>
        <xdr:cNvPr id="97" name="Can 96"/>
        <xdr:cNvSpPr/>
      </xdr:nvSpPr>
      <xdr:spPr>
        <a:xfrm>
          <a:off x="2733675" y="22193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428625</xdr:colOff>
      <xdr:row>0</xdr:row>
      <xdr:rowOff>85725</xdr:rowOff>
    </xdr:from>
    <xdr:to>
      <xdr:col>17</xdr:col>
      <xdr:colOff>561976</xdr:colOff>
      <xdr:row>1</xdr:row>
      <xdr:rowOff>28576</xdr:rowOff>
    </xdr:to>
    <xdr:sp macro="" textlink="">
      <xdr:nvSpPr>
        <xdr:cNvPr id="98" name="Can 97"/>
        <xdr:cNvSpPr/>
      </xdr:nvSpPr>
      <xdr:spPr>
        <a:xfrm>
          <a:off x="11401425" y="4667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47625</xdr:colOff>
      <xdr:row>9</xdr:row>
      <xdr:rowOff>180975</xdr:rowOff>
    </xdr:from>
    <xdr:to>
      <xdr:col>4</xdr:col>
      <xdr:colOff>180976</xdr:colOff>
      <xdr:row>10</xdr:row>
      <xdr:rowOff>123826</xdr:rowOff>
    </xdr:to>
    <xdr:sp macro="" textlink="">
      <xdr:nvSpPr>
        <xdr:cNvPr id="100" name="Can 99"/>
        <xdr:cNvSpPr/>
      </xdr:nvSpPr>
      <xdr:spPr>
        <a:xfrm>
          <a:off x="3095625" y="22764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438150</xdr:colOff>
      <xdr:row>10</xdr:row>
      <xdr:rowOff>57150</xdr:rowOff>
    </xdr:from>
    <xdr:to>
      <xdr:col>4</xdr:col>
      <xdr:colOff>571501</xdr:colOff>
      <xdr:row>11</xdr:row>
      <xdr:rowOff>1</xdr:rowOff>
    </xdr:to>
    <xdr:sp macro="" textlink="">
      <xdr:nvSpPr>
        <xdr:cNvPr id="101" name="Can 100"/>
        <xdr:cNvSpPr/>
      </xdr:nvSpPr>
      <xdr:spPr>
        <a:xfrm>
          <a:off x="3486150" y="23431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219075</xdr:colOff>
      <xdr:row>10</xdr:row>
      <xdr:rowOff>133350</xdr:rowOff>
    </xdr:from>
    <xdr:to>
      <xdr:col>5</xdr:col>
      <xdr:colOff>352426</xdr:colOff>
      <xdr:row>11</xdr:row>
      <xdr:rowOff>76201</xdr:rowOff>
    </xdr:to>
    <xdr:sp macro="" textlink="">
      <xdr:nvSpPr>
        <xdr:cNvPr id="102" name="Can 101"/>
        <xdr:cNvSpPr/>
      </xdr:nvSpPr>
      <xdr:spPr>
        <a:xfrm>
          <a:off x="3876675" y="24193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561975</xdr:colOff>
      <xdr:row>11</xdr:row>
      <xdr:rowOff>28575</xdr:rowOff>
    </xdr:from>
    <xdr:to>
      <xdr:col>6</xdr:col>
      <xdr:colOff>85726</xdr:colOff>
      <xdr:row>11</xdr:row>
      <xdr:rowOff>161926</xdr:rowOff>
    </xdr:to>
    <xdr:sp macro="" textlink="">
      <xdr:nvSpPr>
        <xdr:cNvPr id="103" name="Can 102"/>
        <xdr:cNvSpPr/>
      </xdr:nvSpPr>
      <xdr:spPr>
        <a:xfrm>
          <a:off x="4219575" y="25050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352425</xdr:colOff>
      <xdr:row>11</xdr:row>
      <xdr:rowOff>95250</xdr:rowOff>
    </xdr:from>
    <xdr:to>
      <xdr:col>6</xdr:col>
      <xdr:colOff>485776</xdr:colOff>
      <xdr:row>12</xdr:row>
      <xdr:rowOff>38101</xdr:rowOff>
    </xdr:to>
    <xdr:sp macro="" textlink="">
      <xdr:nvSpPr>
        <xdr:cNvPr id="104" name="Can 103"/>
        <xdr:cNvSpPr/>
      </xdr:nvSpPr>
      <xdr:spPr>
        <a:xfrm>
          <a:off x="4619625" y="25717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104775</xdr:colOff>
      <xdr:row>11</xdr:row>
      <xdr:rowOff>152400</xdr:rowOff>
    </xdr:from>
    <xdr:to>
      <xdr:col>7</xdr:col>
      <xdr:colOff>238126</xdr:colOff>
      <xdr:row>12</xdr:row>
      <xdr:rowOff>95251</xdr:rowOff>
    </xdr:to>
    <xdr:sp macro="" textlink="">
      <xdr:nvSpPr>
        <xdr:cNvPr id="105" name="Can 104"/>
        <xdr:cNvSpPr/>
      </xdr:nvSpPr>
      <xdr:spPr>
        <a:xfrm>
          <a:off x="4981575" y="262890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495300</xdr:colOff>
      <xdr:row>12</xdr:row>
      <xdr:rowOff>28575</xdr:rowOff>
    </xdr:from>
    <xdr:to>
      <xdr:col>8</xdr:col>
      <xdr:colOff>19051</xdr:colOff>
      <xdr:row>12</xdr:row>
      <xdr:rowOff>161926</xdr:rowOff>
    </xdr:to>
    <xdr:sp macro="" textlink="">
      <xdr:nvSpPr>
        <xdr:cNvPr id="106" name="Can 105"/>
        <xdr:cNvSpPr/>
      </xdr:nvSpPr>
      <xdr:spPr>
        <a:xfrm>
          <a:off x="5372100" y="26955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276225</xdr:colOff>
      <xdr:row>12</xdr:row>
      <xdr:rowOff>104775</xdr:rowOff>
    </xdr:from>
    <xdr:to>
      <xdr:col>8</xdr:col>
      <xdr:colOff>409576</xdr:colOff>
      <xdr:row>13</xdr:row>
      <xdr:rowOff>47626</xdr:rowOff>
    </xdr:to>
    <xdr:sp macro="" textlink="">
      <xdr:nvSpPr>
        <xdr:cNvPr id="107" name="Can 106"/>
        <xdr:cNvSpPr/>
      </xdr:nvSpPr>
      <xdr:spPr>
        <a:xfrm>
          <a:off x="5762625" y="27717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85725</xdr:colOff>
      <xdr:row>12</xdr:row>
      <xdr:rowOff>171450</xdr:rowOff>
    </xdr:from>
    <xdr:to>
      <xdr:col>9</xdr:col>
      <xdr:colOff>219076</xdr:colOff>
      <xdr:row>13</xdr:row>
      <xdr:rowOff>114301</xdr:rowOff>
    </xdr:to>
    <xdr:sp macro="" textlink="">
      <xdr:nvSpPr>
        <xdr:cNvPr id="108" name="Can 107"/>
        <xdr:cNvSpPr/>
      </xdr:nvSpPr>
      <xdr:spPr>
        <a:xfrm>
          <a:off x="6181725" y="28384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485775</xdr:colOff>
      <xdr:row>13</xdr:row>
      <xdr:rowOff>47625</xdr:rowOff>
    </xdr:from>
    <xdr:to>
      <xdr:col>10</xdr:col>
      <xdr:colOff>9526</xdr:colOff>
      <xdr:row>13</xdr:row>
      <xdr:rowOff>180976</xdr:rowOff>
    </xdr:to>
    <xdr:sp macro="" textlink="">
      <xdr:nvSpPr>
        <xdr:cNvPr id="109" name="Can 108"/>
        <xdr:cNvSpPr/>
      </xdr:nvSpPr>
      <xdr:spPr>
        <a:xfrm>
          <a:off x="6581775" y="29051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238125</xdr:colOff>
      <xdr:row>13</xdr:row>
      <xdr:rowOff>104775</xdr:rowOff>
    </xdr:from>
    <xdr:to>
      <xdr:col>10</xdr:col>
      <xdr:colOff>371476</xdr:colOff>
      <xdr:row>14</xdr:row>
      <xdr:rowOff>47626</xdr:rowOff>
    </xdr:to>
    <xdr:sp macro="" textlink="">
      <xdr:nvSpPr>
        <xdr:cNvPr id="110" name="Can 109"/>
        <xdr:cNvSpPr/>
      </xdr:nvSpPr>
      <xdr:spPr>
        <a:xfrm>
          <a:off x="6943725" y="29622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19050</xdr:colOff>
      <xdr:row>13</xdr:row>
      <xdr:rowOff>171450</xdr:rowOff>
    </xdr:from>
    <xdr:to>
      <xdr:col>11</xdr:col>
      <xdr:colOff>152401</xdr:colOff>
      <xdr:row>14</xdr:row>
      <xdr:rowOff>114301</xdr:rowOff>
    </xdr:to>
    <xdr:sp macro="" textlink="">
      <xdr:nvSpPr>
        <xdr:cNvPr id="111" name="Can 110"/>
        <xdr:cNvSpPr/>
      </xdr:nvSpPr>
      <xdr:spPr>
        <a:xfrm>
          <a:off x="7334250" y="30289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409575</xdr:colOff>
      <xdr:row>14</xdr:row>
      <xdr:rowOff>57150</xdr:rowOff>
    </xdr:from>
    <xdr:to>
      <xdr:col>11</xdr:col>
      <xdr:colOff>542926</xdr:colOff>
      <xdr:row>15</xdr:row>
      <xdr:rowOff>1</xdr:rowOff>
    </xdr:to>
    <xdr:sp macro="" textlink="">
      <xdr:nvSpPr>
        <xdr:cNvPr id="112" name="Can 111"/>
        <xdr:cNvSpPr/>
      </xdr:nvSpPr>
      <xdr:spPr>
        <a:xfrm>
          <a:off x="7724775" y="31051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190500</xdr:colOff>
      <xdr:row>14</xdr:row>
      <xdr:rowOff>142875</xdr:rowOff>
    </xdr:from>
    <xdr:to>
      <xdr:col>12</xdr:col>
      <xdr:colOff>323851</xdr:colOff>
      <xdr:row>15</xdr:row>
      <xdr:rowOff>85726</xdr:rowOff>
    </xdr:to>
    <xdr:sp macro="" textlink="">
      <xdr:nvSpPr>
        <xdr:cNvPr id="113" name="Can 112"/>
        <xdr:cNvSpPr/>
      </xdr:nvSpPr>
      <xdr:spPr>
        <a:xfrm>
          <a:off x="8115300" y="31908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590550</xdr:colOff>
      <xdr:row>15</xdr:row>
      <xdr:rowOff>19050</xdr:rowOff>
    </xdr:from>
    <xdr:to>
      <xdr:col>13</xdr:col>
      <xdr:colOff>114301</xdr:colOff>
      <xdr:row>15</xdr:row>
      <xdr:rowOff>152401</xdr:rowOff>
    </xdr:to>
    <xdr:sp macro="" textlink="">
      <xdr:nvSpPr>
        <xdr:cNvPr id="114" name="Can 113"/>
        <xdr:cNvSpPr/>
      </xdr:nvSpPr>
      <xdr:spPr>
        <a:xfrm>
          <a:off x="8515350" y="32575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342900</xdr:colOff>
      <xdr:row>15</xdr:row>
      <xdr:rowOff>76200</xdr:rowOff>
    </xdr:from>
    <xdr:to>
      <xdr:col>13</xdr:col>
      <xdr:colOff>476251</xdr:colOff>
      <xdr:row>16</xdr:row>
      <xdr:rowOff>19051</xdr:rowOff>
    </xdr:to>
    <xdr:sp macro="" textlink="">
      <xdr:nvSpPr>
        <xdr:cNvPr id="115" name="Can 114"/>
        <xdr:cNvSpPr/>
      </xdr:nvSpPr>
      <xdr:spPr>
        <a:xfrm>
          <a:off x="8877300" y="331470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123825</xdr:colOff>
      <xdr:row>15</xdr:row>
      <xdr:rowOff>142875</xdr:rowOff>
    </xdr:from>
    <xdr:to>
      <xdr:col>14</xdr:col>
      <xdr:colOff>257176</xdr:colOff>
      <xdr:row>16</xdr:row>
      <xdr:rowOff>85726</xdr:rowOff>
    </xdr:to>
    <xdr:sp macro="" textlink="">
      <xdr:nvSpPr>
        <xdr:cNvPr id="116" name="Can 115"/>
        <xdr:cNvSpPr/>
      </xdr:nvSpPr>
      <xdr:spPr>
        <a:xfrm>
          <a:off x="9267825" y="33813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514350</xdr:colOff>
      <xdr:row>16</xdr:row>
      <xdr:rowOff>28575</xdr:rowOff>
    </xdr:from>
    <xdr:to>
      <xdr:col>15</xdr:col>
      <xdr:colOff>38101</xdr:colOff>
      <xdr:row>16</xdr:row>
      <xdr:rowOff>161926</xdr:rowOff>
    </xdr:to>
    <xdr:sp macro="" textlink="">
      <xdr:nvSpPr>
        <xdr:cNvPr id="117" name="Can 116"/>
        <xdr:cNvSpPr/>
      </xdr:nvSpPr>
      <xdr:spPr>
        <a:xfrm>
          <a:off x="9658350" y="34575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285750</xdr:colOff>
      <xdr:row>16</xdr:row>
      <xdr:rowOff>85725</xdr:rowOff>
    </xdr:from>
    <xdr:to>
      <xdr:col>15</xdr:col>
      <xdr:colOff>419101</xdr:colOff>
      <xdr:row>17</xdr:row>
      <xdr:rowOff>28576</xdr:rowOff>
    </xdr:to>
    <xdr:sp macro="" textlink="">
      <xdr:nvSpPr>
        <xdr:cNvPr id="118" name="Can 117"/>
        <xdr:cNvSpPr/>
      </xdr:nvSpPr>
      <xdr:spPr>
        <a:xfrm>
          <a:off x="10039350" y="35147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76200</xdr:colOff>
      <xdr:row>16</xdr:row>
      <xdr:rowOff>152400</xdr:rowOff>
    </xdr:from>
    <xdr:to>
      <xdr:col>16</xdr:col>
      <xdr:colOff>209551</xdr:colOff>
      <xdr:row>17</xdr:row>
      <xdr:rowOff>95251</xdr:rowOff>
    </xdr:to>
    <xdr:sp macro="" textlink="">
      <xdr:nvSpPr>
        <xdr:cNvPr id="119" name="Can 118"/>
        <xdr:cNvSpPr/>
      </xdr:nvSpPr>
      <xdr:spPr>
        <a:xfrm>
          <a:off x="10439400" y="358140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438150</xdr:colOff>
      <xdr:row>17</xdr:row>
      <xdr:rowOff>19050</xdr:rowOff>
    </xdr:from>
    <xdr:to>
      <xdr:col>16</xdr:col>
      <xdr:colOff>571501</xdr:colOff>
      <xdr:row>17</xdr:row>
      <xdr:rowOff>152401</xdr:rowOff>
    </xdr:to>
    <xdr:sp macro="" textlink="">
      <xdr:nvSpPr>
        <xdr:cNvPr id="120" name="Can 119"/>
        <xdr:cNvSpPr/>
      </xdr:nvSpPr>
      <xdr:spPr>
        <a:xfrm>
          <a:off x="10801350" y="36385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219075</xdr:colOff>
      <xdr:row>17</xdr:row>
      <xdr:rowOff>85725</xdr:rowOff>
    </xdr:from>
    <xdr:to>
      <xdr:col>17</xdr:col>
      <xdr:colOff>352426</xdr:colOff>
      <xdr:row>18</xdr:row>
      <xdr:rowOff>28576</xdr:rowOff>
    </xdr:to>
    <xdr:sp macro="" textlink="">
      <xdr:nvSpPr>
        <xdr:cNvPr id="121" name="Can 120"/>
        <xdr:cNvSpPr/>
      </xdr:nvSpPr>
      <xdr:spPr>
        <a:xfrm>
          <a:off x="11191875" y="37052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0</xdr:colOff>
      <xdr:row>17</xdr:row>
      <xdr:rowOff>161925</xdr:rowOff>
    </xdr:from>
    <xdr:to>
      <xdr:col>18</xdr:col>
      <xdr:colOff>133351</xdr:colOff>
      <xdr:row>18</xdr:row>
      <xdr:rowOff>104776</xdr:rowOff>
    </xdr:to>
    <xdr:sp macro="" textlink="">
      <xdr:nvSpPr>
        <xdr:cNvPr id="122" name="Can 121"/>
        <xdr:cNvSpPr/>
      </xdr:nvSpPr>
      <xdr:spPr>
        <a:xfrm>
          <a:off x="11582400" y="37814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85725</xdr:colOff>
      <xdr:row>3</xdr:row>
      <xdr:rowOff>76200</xdr:rowOff>
    </xdr:from>
    <xdr:to>
      <xdr:col>17</xdr:col>
      <xdr:colOff>314325</xdr:colOff>
      <xdr:row>6</xdr:row>
      <xdr:rowOff>171451</xdr:rowOff>
    </xdr:to>
    <xdr:sp macro="" textlink="">
      <xdr:nvSpPr>
        <xdr:cNvPr id="123" name="TextBox 122"/>
        <xdr:cNvSpPr txBox="1"/>
      </xdr:nvSpPr>
      <xdr:spPr>
        <a:xfrm>
          <a:off x="9229725" y="1028700"/>
          <a:ext cx="2057400" cy="666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For Center</a:t>
          </a:r>
          <a:r>
            <a:rPr lang="en-US" sz="1100" baseline="0"/>
            <a:t> Pivots the application rate of sprinkler heads increases towards perimiter...</a:t>
          </a:r>
          <a:endParaRPr lang="en-US" sz="1100"/>
        </a:p>
      </xdr:txBody>
    </xdr:sp>
    <xdr:clientData/>
  </xdr:twoCellAnchor>
  <xdr:twoCellAnchor>
    <xdr:from>
      <xdr:col>17</xdr:col>
      <xdr:colOff>314325</xdr:colOff>
      <xdr:row>6</xdr:row>
      <xdr:rowOff>95250</xdr:rowOff>
    </xdr:from>
    <xdr:to>
      <xdr:col>18</xdr:col>
      <xdr:colOff>152400</xdr:colOff>
      <xdr:row>6</xdr:row>
      <xdr:rowOff>95251</xdr:rowOff>
    </xdr:to>
    <xdr:cxnSp macro="">
      <xdr:nvCxnSpPr>
        <xdr:cNvPr id="125" name="Straight Arrow Connector 124"/>
        <xdr:cNvCxnSpPr/>
      </xdr:nvCxnSpPr>
      <xdr:spPr>
        <a:xfrm flipV="1">
          <a:off x="11287125" y="1619250"/>
          <a:ext cx="4476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476251</xdr:colOff>
      <xdr:row>6</xdr:row>
      <xdr:rowOff>95250</xdr:rowOff>
    </xdr:from>
    <xdr:to>
      <xdr:col>14</xdr:col>
      <xdr:colOff>85726</xdr:colOff>
      <xdr:row>6</xdr:row>
      <xdr:rowOff>95250</xdr:rowOff>
    </xdr:to>
    <xdr:cxnSp macro="">
      <xdr:nvCxnSpPr>
        <xdr:cNvPr id="128" name="Straight Connector 127"/>
        <xdr:cNvCxnSpPr/>
      </xdr:nvCxnSpPr>
      <xdr:spPr>
        <a:xfrm rot="10800000">
          <a:off x="8401051" y="1619250"/>
          <a:ext cx="828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400050</xdr:colOff>
      <xdr:row>7</xdr:row>
      <xdr:rowOff>142875</xdr:rowOff>
    </xdr:from>
    <xdr:to>
      <xdr:col>19</xdr:col>
      <xdr:colOff>466725</xdr:colOff>
      <xdr:row>11</xdr:row>
      <xdr:rowOff>19051</xdr:rowOff>
    </xdr:to>
    <xdr:sp macro="" textlink="">
      <xdr:nvSpPr>
        <xdr:cNvPr id="129" name="TextBox 128"/>
        <xdr:cNvSpPr txBox="1"/>
      </xdr:nvSpPr>
      <xdr:spPr>
        <a:xfrm>
          <a:off x="11982450" y="1857375"/>
          <a:ext cx="676275" cy="638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Max of 50m / 165 ft</a:t>
          </a:r>
        </a:p>
      </xdr:txBody>
    </xdr:sp>
    <xdr:clientData/>
  </xdr:twoCellAnchor>
  <xdr:twoCellAnchor>
    <xdr:from>
      <xdr:col>6</xdr:col>
      <xdr:colOff>396610</xdr:colOff>
      <xdr:row>12</xdr:row>
      <xdr:rowOff>116176</xdr:rowOff>
    </xdr:from>
    <xdr:to>
      <xdr:col>7</xdr:col>
      <xdr:colOff>161261</xdr:colOff>
      <xdr:row>13</xdr:row>
      <xdr:rowOff>146566</xdr:rowOff>
    </xdr:to>
    <xdr:sp macro="" textlink="">
      <xdr:nvSpPr>
        <xdr:cNvPr id="130" name="Left Brace 129"/>
        <xdr:cNvSpPr/>
      </xdr:nvSpPr>
      <xdr:spPr>
        <a:xfrm rot="16767744">
          <a:off x="4740491" y="2706495"/>
          <a:ext cx="220890" cy="37425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209550</xdr:colOff>
      <xdr:row>13</xdr:row>
      <xdr:rowOff>152399</xdr:rowOff>
    </xdr:from>
    <xdr:to>
      <xdr:col>7</xdr:col>
      <xdr:colOff>533400</xdr:colOff>
      <xdr:row>19</xdr:row>
      <xdr:rowOff>171450</xdr:rowOff>
    </xdr:to>
    <xdr:sp macro="" textlink="">
      <xdr:nvSpPr>
        <xdr:cNvPr id="131" name="TextBox 130"/>
        <xdr:cNvSpPr txBox="1"/>
      </xdr:nvSpPr>
      <xdr:spPr>
        <a:xfrm>
          <a:off x="3257550" y="2628899"/>
          <a:ext cx="2152650" cy="1162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Collector spacing (</a:t>
          </a:r>
          <a:r>
            <a:rPr lang="en-US" sz="1100" i="1"/>
            <a:t>Dj</a:t>
          </a:r>
          <a:r>
            <a:rPr lang="en-US" sz="1100"/>
            <a:t>) should be consistent with a maximum </a:t>
          </a:r>
          <a:r>
            <a:rPr lang="en-US" sz="1100" baseline="0"/>
            <a:t>of 3m/10ft for sprinklers and 5m/16ft for solid set sprinklers. Spacing should not be a multiple of sprinkler head spacing.</a:t>
          </a:r>
          <a:endParaRPr lang="en-US" sz="1100"/>
        </a:p>
      </xdr:txBody>
    </xdr:sp>
    <xdr:clientData/>
  </xdr:twoCellAnchor>
  <xdr:twoCellAnchor>
    <xdr:from>
      <xdr:col>13</xdr:col>
      <xdr:colOff>590550</xdr:colOff>
      <xdr:row>10</xdr:row>
      <xdr:rowOff>114300</xdr:rowOff>
    </xdr:from>
    <xdr:to>
      <xdr:col>15</xdr:col>
      <xdr:colOff>514350</xdr:colOff>
      <xdr:row>14</xdr:row>
      <xdr:rowOff>142875</xdr:rowOff>
    </xdr:to>
    <xdr:sp macro="" textlink="">
      <xdr:nvSpPr>
        <xdr:cNvPr id="132" name="TextBox 131"/>
        <xdr:cNvSpPr txBox="1"/>
      </xdr:nvSpPr>
      <xdr:spPr>
        <a:xfrm>
          <a:off x="9124950" y="2400300"/>
          <a:ext cx="11430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Sprinkler head</a:t>
          </a:r>
          <a:r>
            <a:rPr lang="en-US" sz="1100" baseline="0"/>
            <a:t>s should be elevated at least 1.5m/5ft </a:t>
          </a:r>
          <a:endParaRPr lang="en-US" sz="1100"/>
        </a:p>
      </xdr:txBody>
    </xdr:sp>
    <xdr:clientData/>
  </xdr:twoCellAnchor>
  <xdr:twoCellAnchor>
    <xdr:from>
      <xdr:col>8</xdr:col>
      <xdr:colOff>276225</xdr:colOff>
      <xdr:row>16</xdr:row>
      <xdr:rowOff>152399</xdr:rowOff>
    </xdr:from>
    <xdr:to>
      <xdr:col>14</xdr:col>
      <xdr:colOff>333375</xdr:colOff>
      <xdr:row>20</xdr:row>
      <xdr:rowOff>19050</xdr:rowOff>
    </xdr:to>
    <xdr:sp macro="" textlink="">
      <xdr:nvSpPr>
        <xdr:cNvPr id="133" name="TextBox 132"/>
        <xdr:cNvSpPr txBox="1"/>
      </xdr:nvSpPr>
      <xdr:spPr>
        <a:xfrm>
          <a:off x="5762625" y="3200399"/>
          <a:ext cx="3714750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Colectors </a:t>
          </a:r>
          <a:r>
            <a:rPr lang="en-US" sz="1100" baseline="0"/>
            <a:t>should have an entrance diameter 1.5 x the height. Height shall be at least 120mm/4.7in. Colector of light color to reflect solar radation and minimize evaporation.</a:t>
          </a:r>
          <a:endParaRPr lang="en-US" sz="1100"/>
        </a:p>
      </xdr:txBody>
    </xdr:sp>
    <xdr:clientData/>
  </xdr:twoCellAnchor>
  <xdr:twoCellAnchor>
    <xdr:from>
      <xdr:col>11</xdr:col>
      <xdr:colOff>304799</xdr:colOff>
      <xdr:row>15</xdr:row>
      <xdr:rowOff>2</xdr:rowOff>
    </xdr:from>
    <xdr:to>
      <xdr:col>11</xdr:col>
      <xdr:colOff>476250</xdr:colOff>
      <xdr:row>16</xdr:row>
      <xdr:rowOff>152400</xdr:rowOff>
    </xdr:to>
    <xdr:cxnSp macro="">
      <xdr:nvCxnSpPr>
        <xdr:cNvPr id="136" name="Straight Arrow Connector 135"/>
        <xdr:cNvCxnSpPr>
          <a:stCxn id="133" idx="0"/>
          <a:endCxn id="112" idx="3"/>
        </xdr:cNvCxnSpPr>
      </xdr:nvCxnSpPr>
      <xdr:spPr>
        <a:xfrm rot="5400000" flipH="1" flipV="1">
          <a:off x="7534276" y="2943225"/>
          <a:ext cx="342898" cy="171451"/>
        </a:xfrm>
        <a:prstGeom prst="straightConnector1">
          <a:avLst/>
        </a:prstGeom>
        <a:ln>
          <a:solidFill>
            <a:schemeClr val="accent1">
              <a:shade val="95000"/>
              <a:satMod val="10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23</xdr:row>
      <xdr:rowOff>19050</xdr:rowOff>
    </xdr:from>
    <xdr:to>
      <xdr:col>10</xdr:col>
      <xdr:colOff>228600</xdr:colOff>
      <xdr:row>23</xdr:row>
      <xdr:rowOff>64769</xdr:rowOff>
    </xdr:to>
    <xdr:sp macro="" textlink="">
      <xdr:nvSpPr>
        <xdr:cNvPr id="141" name="Rectangle 140"/>
        <xdr:cNvSpPr/>
      </xdr:nvSpPr>
      <xdr:spPr>
        <a:xfrm>
          <a:off x="2114550" y="4781550"/>
          <a:ext cx="4819650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514350</xdr:colOff>
      <xdr:row>23</xdr:row>
      <xdr:rowOff>85725</xdr:rowOff>
    </xdr:from>
    <xdr:to>
      <xdr:col>3</xdr:col>
      <xdr:colOff>561975</xdr:colOff>
      <xdr:row>25</xdr:row>
      <xdr:rowOff>28575</xdr:rowOff>
    </xdr:to>
    <xdr:sp macro="" textlink="">
      <xdr:nvSpPr>
        <xdr:cNvPr id="142" name="Rectangle 141"/>
        <xdr:cNvSpPr/>
      </xdr:nvSpPr>
      <xdr:spPr>
        <a:xfrm>
          <a:off x="2952750" y="4848225"/>
          <a:ext cx="47625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390525</xdr:colOff>
      <xdr:row>23</xdr:row>
      <xdr:rowOff>85725</xdr:rowOff>
    </xdr:from>
    <xdr:to>
      <xdr:col>8</xdr:col>
      <xdr:colOff>436244</xdr:colOff>
      <xdr:row>27</xdr:row>
      <xdr:rowOff>85725</xdr:rowOff>
    </xdr:to>
    <xdr:sp macro="" textlink="">
      <xdr:nvSpPr>
        <xdr:cNvPr id="144" name="Rectangle 143"/>
        <xdr:cNvSpPr/>
      </xdr:nvSpPr>
      <xdr:spPr>
        <a:xfrm>
          <a:off x="5876925" y="4848225"/>
          <a:ext cx="45719" cy="762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428625</xdr:colOff>
      <xdr:row>25</xdr:row>
      <xdr:rowOff>19050</xdr:rowOff>
    </xdr:from>
    <xdr:to>
      <xdr:col>4</xdr:col>
      <xdr:colOff>38100</xdr:colOff>
      <xdr:row>25</xdr:row>
      <xdr:rowOff>76200</xdr:rowOff>
    </xdr:to>
    <xdr:sp macro="" textlink="">
      <xdr:nvSpPr>
        <xdr:cNvPr id="145" name="Oval 144"/>
        <xdr:cNvSpPr/>
      </xdr:nvSpPr>
      <xdr:spPr>
        <a:xfrm>
          <a:off x="2867025" y="5162550"/>
          <a:ext cx="219075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304800</xdr:colOff>
      <xdr:row>27</xdr:row>
      <xdr:rowOff>57150</xdr:rowOff>
    </xdr:from>
    <xdr:to>
      <xdr:col>8</xdr:col>
      <xdr:colOff>523875</xdr:colOff>
      <xdr:row>27</xdr:row>
      <xdr:rowOff>114300</xdr:rowOff>
    </xdr:to>
    <xdr:sp macro="" textlink="">
      <xdr:nvSpPr>
        <xdr:cNvPr id="146" name="Oval 145"/>
        <xdr:cNvSpPr/>
      </xdr:nvSpPr>
      <xdr:spPr>
        <a:xfrm>
          <a:off x="5791200" y="5581650"/>
          <a:ext cx="219075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466725</xdr:colOff>
      <xdr:row>25</xdr:row>
      <xdr:rowOff>47625</xdr:rowOff>
    </xdr:from>
    <xdr:to>
      <xdr:col>5</xdr:col>
      <xdr:colOff>95250</xdr:colOff>
      <xdr:row>27</xdr:row>
      <xdr:rowOff>66675</xdr:rowOff>
    </xdr:to>
    <xdr:sp macro="" textlink="">
      <xdr:nvSpPr>
        <xdr:cNvPr id="147" name="Arc 146"/>
        <xdr:cNvSpPr/>
      </xdr:nvSpPr>
      <xdr:spPr>
        <a:xfrm>
          <a:off x="2295525" y="5191125"/>
          <a:ext cx="1457325" cy="400050"/>
        </a:xfrm>
        <a:prstGeom prst="arc">
          <a:avLst>
            <a:gd name="adj1" fmla="val 11302460"/>
            <a:gd name="adj2" fmla="val 21001591"/>
          </a:avLst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238125</xdr:colOff>
      <xdr:row>30</xdr:row>
      <xdr:rowOff>95250</xdr:rowOff>
    </xdr:from>
    <xdr:to>
      <xdr:col>10</xdr:col>
      <xdr:colOff>228600</xdr:colOff>
      <xdr:row>30</xdr:row>
      <xdr:rowOff>95250</xdr:rowOff>
    </xdr:to>
    <xdr:cxnSp macro="">
      <xdr:nvCxnSpPr>
        <xdr:cNvPr id="149" name="Straight Connector 148"/>
        <xdr:cNvCxnSpPr/>
      </xdr:nvCxnSpPr>
      <xdr:spPr>
        <a:xfrm>
          <a:off x="2066925" y="6191250"/>
          <a:ext cx="4867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27</xdr:row>
      <xdr:rowOff>76200</xdr:rowOff>
    </xdr:from>
    <xdr:to>
      <xdr:col>9</xdr:col>
      <xdr:colOff>561975</xdr:colOff>
      <xdr:row>34</xdr:row>
      <xdr:rowOff>133350</xdr:rowOff>
    </xdr:to>
    <xdr:sp macro="" textlink="">
      <xdr:nvSpPr>
        <xdr:cNvPr id="151" name="Arc 150"/>
        <xdr:cNvSpPr/>
      </xdr:nvSpPr>
      <xdr:spPr>
        <a:xfrm>
          <a:off x="5200650" y="5600700"/>
          <a:ext cx="1457325" cy="1390650"/>
        </a:xfrm>
        <a:prstGeom prst="arc">
          <a:avLst>
            <a:gd name="adj1" fmla="val 11259744"/>
            <a:gd name="adj2" fmla="val 21135974"/>
          </a:avLst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371475</xdr:colOff>
      <xdr:row>26</xdr:row>
      <xdr:rowOff>146009</xdr:rowOff>
    </xdr:from>
    <xdr:to>
      <xdr:col>3</xdr:col>
      <xdr:colOff>123825</xdr:colOff>
      <xdr:row>30</xdr:row>
      <xdr:rowOff>133349</xdr:rowOff>
    </xdr:to>
    <xdr:pic>
      <xdr:nvPicPr>
        <xdr:cNvPr id="152" name="Picture 151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0275" y="5480009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26</xdr:row>
      <xdr:rowOff>146009</xdr:rowOff>
    </xdr:from>
    <xdr:to>
      <xdr:col>2</xdr:col>
      <xdr:colOff>466725</xdr:colOff>
      <xdr:row>30</xdr:row>
      <xdr:rowOff>133349</xdr:rowOff>
    </xdr:to>
    <xdr:pic>
      <xdr:nvPicPr>
        <xdr:cNvPr id="153" name="Picture 152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5480009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26</xdr:row>
      <xdr:rowOff>136484</xdr:rowOff>
    </xdr:from>
    <xdr:to>
      <xdr:col>6</xdr:col>
      <xdr:colOff>142875</xdr:colOff>
      <xdr:row>30</xdr:row>
      <xdr:rowOff>123824</xdr:rowOff>
    </xdr:to>
    <xdr:pic>
      <xdr:nvPicPr>
        <xdr:cNvPr id="154" name="Picture 153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5470484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26</xdr:row>
      <xdr:rowOff>136484</xdr:rowOff>
    </xdr:from>
    <xdr:to>
      <xdr:col>5</xdr:col>
      <xdr:colOff>485775</xdr:colOff>
      <xdr:row>30</xdr:row>
      <xdr:rowOff>123824</xdr:rowOff>
    </xdr:to>
    <xdr:pic>
      <xdr:nvPicPr>
        <xdr:cNvPr id="155" name="Picture 154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81425" y="5470484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26</xdr:row>
      <xdr:rowOff>136484</xdr:rowOff>
    </xdr:from>
    <xdr:to>
      <xdr:col>3</xdr:col>
      <xdr:colOff>428625</xdr:colOff>
      <xdr:row>30</xdr:row>
      <xdr:rowOff>123824</xdr:rowOff>
    </xdr:to>
    <xdr:pic>
      <xdr:nvPicPr>
        <xdr:cNvPr id="156" name="Picture 155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05075" y="5470484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26</xdr:row>
      <xdr:rowOff>146009</xdr:rowOff>
    </xdr:from>
    <xdr:to>
      <xdr:col>5</xdr:col>
      <xdr:colOff>209550</xdr:colOff>
      <xdr:row>30</xdr:row>
      <xdr:rowOff>133349</xdr:rowOff>
    </xdr:to>
    <xdr:pic>
      <xdr:nvPicPr>
        <xdr:cNvPr id="157" name="Picture 156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480009"/>
          <a:ext cx="361950" cy="749340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28</xdr:row>
      <xdr:rowOff>28575</xdr:rowOff>
    </xdr:from>
    <xdr:to>
      <xdr:col>4</xdr:col>
      <xdr:colOff>219075</xdr:colOff>
      <xdr:row>28</xdr:row>
      <xdr:rowOff>104775</xdr:rowOff>
    </xdr:to>
    <xdr:sp macro="" textlink="">
      <xdr:nvSpPr>
        <xdr:cNvPr id="158" name="Rectangle 157"/>
        <xdr:cNvSpPr/>
      </xdr:nvSpPr>
      <xdr:spPr>
        <a:xfrm>
          <a:off x="3095625" y="5743575"/>
          <a:ext cx="171450" cy="762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128589</xdr:colOff>
      <xdr:row>28</xdr:row>
      <xdr:rowOff>104774</xdr:rowOff>
    </xdr:from>
    <xdr:to>
      <xdr:col>4</xdr:col>
      <xdr:colOff>133351</xdr:colOff>
      <xdr:row>30</xdr:row>
      <xdr:rowOff>95249</xdr:rowOff>
    </xdr:to>
    <xdr:cxnSp macro="">
      <xdr:nvCxnSpPr>
        <xdr:cNvPr id="161" name="Straight Connector 160"/>
        <xdr:cNvCxnSpPr>
          <a:stCxn id="158" idx="2"/>
        </xdr:cNvCxnSpPr>
      </xdr:nvCxnSpPr>
      <xdr:spPr>
        <a:xfrm rot="5400000">
          <a:off x="2993232" y="6003131"/>
          <a:ext cx="371475" cy="4762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414337</xdr:colOff>
      <xdr:row>28</xdr:row>
      <xdr:rowOff>33337</xdr:rowOff>
    </xdr:from>
    <xdr:to>
      <xdr:col>3</xdr:col>
      <xdr:colOff>595312</xdr:colOff>
      <xdr:row>28</xdr:row>
      <xdr:rowOff>33337</xdr:rowOff>
    </xdr:to>
    <xdr:cxnSp macro="">
      <xdr:nvCxnSpPr>
        <xdr:cNvPr id="163" name="Straight Connector 162"/>
        <xdr:cNvCxnSpPr/>
      </xdr:nvCxnSpPr>
      <xdr:spPr>
        <a:xfrm>
          <a:off x="2852737" y="5748337"/>
          <a:ext cx="180975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26</xdr:row>
      <xdr:rowOff>152399</xdr:rowOff>
    </xdr:from>
    <xdr:to>
      <xdr:col>3</xdr:col>
      <xdr:colOff>595313</xdr:colOff>
      <xdr:row>26</xdr:row>
      <xdr:rowOff>152400</xdr:rowOff>
    </xdr:to>
    <xdr:cxnSp macro="">
      <xdr:nvCxnSpPr>
        <xdr:cNvPr id="169" name="Straight Connector 168"/>
        <xdr:cNvCxnSpPr/>
      </xdr:nvCxnSpPr>
      <xdr:spPr>
        <a:xfrm>
          <a:off x="2743200" y="5486399"/>
          <a:ext cx="290513" cy="1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138113</xdr:colOff>
      <xdr:row>30</xdr:row>
      <xdr:rowOff>119063</xdr:rowOff>
    </xdr:from>
    <xdr:to>
      <xdr:col>4</xdr:col>
      <xdr:colOff>138113</xdr:colOff>
      <xdr:row>31</xdr:row>
      <xdr:rowOff>0</xdr:rowOff>
    </xdr:to>
    <xdr:cxnSp macro="">
      <xdr:nvCxnSpPr>
        <xdr:cNvPr id="173" name="Straight Connector 172"/>
        <xdr:cNvCxnSpPr/>
      </xdr:nvCxnSpPr>
      <xdr:spPr>
        <a:xfrm rot="5400000">
          <a:off x="3150394" y="6250782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385763</xdr:colOff>
      <xdr:row>30</xdr:row>
      <xdr:rowOff>123828</xdr:rowOff>
    </xdr:from>
    <xdr:to>
      <xdr:col>3</xdr:col>
      <xdr:colOff>385763</xdr:colOff>
      <xdr:row>31</xdr:row>
      <xdr:rowOff>4765</xdr:rowOff>
    </xdr:to>
    <xdr:cxnSp macro="">
      <xdr:nvCxnSpPr>
        <xdr:cNvPr id="175" name="Straight Connector 174"/>
        <xdr:cNvCxnSpPr/>
      </xdr:nvCxnSpPr>
      <xdr:spPr>
        <a:xfrm rot="5400000">
          <a:off x="2788444" y="6255547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357188</xdr:colOff>
      <xdr:row>27</xdr:row>
      <xdr:rowOff>0</xdr:rowOff>
    </xdr:from>
    <xdr:to>
      <xdr:col>3</xdr:col>
      <xdr:colOff>600075</xdr:colOff>
      <xdr:row>27</xdr:row>
      <xdr:rowOff>152400</xdr:rowOff>
    </xdr:to>
    <xdr:sp macro="" textlink="">
      <xdr:nvSpPr>
        <xdr:cNvPr id="179" name="TextBox 178"/>
        <xdr:cNvSpPr txBox="1"/>
      </xdr:nvSpPr>
      <xdr:spPr>
        <a:xfrm>
          <a:off x="2795588" y="5524500"/>
          <a:ext cx="242887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en-US" sz="1100" i="1"/>
            <a:t>z</a:t>
          </a:r>
        </a:p>
      </xdr:txBody>
    </xdr:sp>
    <xdr:clientData/>
  </xdr:twoCellAnchor>
  <xdr:twoCellAnchor>
    <xdr:from>
      <xdr:col>3</xdr:col>
      <xdr:colOff>476251</xdr:colOff>
      <xdr:row>26</xdr:row>
      <xdr:rowOff>152400</xdr:rowOff>
    </xdr:from>
    <xdr:to>
      <xdr:col>3</xdr:col>
      <xdr:colOff>478633</xdr:colOff>
      <xdr:row>27</xdr:row>
      <xdr:rowOff>28575</xdr:rowOff>
    </xdr:to>
    <xdr:cxnSp macro="">
      <xdr:nvCxnSpPr>
        <xdr:cNvPr id="185" name="Straight Arrow Connector 184"/>
        <xdr:cNvCxnSpPr/>
      </xdr:nvCxnSpPr>
      <xdr:spPr>
        <a:xfrm rot="16200000" flipV="1">
          <a:off x="2882504" y="5518547"/>
          <a:ext cx="66675" cy="2382"/>
        </a:xfrm>
        <a:prstGeom prst="straightConnector1">
          <a:avLst/>
        </a:prstGeom>
        <a:ln>
          <a:solidFill>
            <a:schemeClr val="tx1"/>
          </a:solidFill>
          <a:headEnd type="non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442915</xdr:colOff>
      <xdr:row>30</xdr:row>
      <xdr:rowOff>61911</xdr:rowOff>
    </xdr:from>
    <xdr:to>
      <xdr:col>4</xdr:col>
      <xdr:colOff>76202</xdr:colOff>
      <xdr:row>31</xdr:row>
      <xdr:rowOff>47624</xdr:rowOff>
    </xdr:to>
    <xdr:sp macro="" textlink="">
      <xdr:nvSpPr>
        <xdr:cNvPr id="189" name="TextBox 188"/>
        <xdr:cNvSpPr txBox="1"/>
      </xdr:nvSpPr>
      <xdr:spPr>
        <a:xfrm>
          <a:off x="2881315" y="6157911"/>
          <a:ext cx="242887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en-US" sz="1100" i="1"/>
            <a:t>x</a:t>
          </a:r>
        </a:p>
      </xdr:txBody>
    </xdr:sp>
    <xdr:clientData/>
  </xdr:twoCellAnchor>
  <xdr:twoCellAnchor>
    <xdr:from>
      <xdr:col>3</xdr:col>
      <xdr:colOff>478631</xdr:colOff>
      <xdr:row>27</xdr:row>
      <xdr:rowOff>152400</xdr:rowOff>
    </xdr:from>
    <xdr:to>
      <xdr:col>3</xdr:col>
      <xdr:colOff>478634</xdr:colOff>
      <xdr:row>28</xdr:row>
      <xdr:rowOff>38102</xdr:rowOff>
    </xdr:to>
    <xdr:cxnSp macro="">
      <xdr:nvCxnSpPr>
        <xdr:cNvPr id="196" name="Straight Arrow Connector 195"/>
        <xdr:cNvCxnSpPr>
          <a:stCxn id="179" idx="2"/>
        </xdr:cNvCxnSpPr>
      </xdr:nvCxnSpPr>
      <xdr:spPr>
        <a:xfrm rot="16200000" flipH="1">
          <a:off x="2878932" y="5714999"/>
          <a:ext cx="76202" cy="3"/>
        </a:xfrm>
        <a:prstGeom prst="straightConnector1">
          <a:avLst/>
        </a:prstGeom>
        <a:ln>
          <a:solidFill>
            <a:schemeClr val="tx1"/>
          </a:solidFill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30</xdr:row>
      <xdr:rowOff>157163</xdr:rowOff>
    </xdr:from>
    <xdr:to>
      <xdr:col>4</xdr:col>
      <xdr:colOff>147638</xdr:colOff>
      <xdr:row>30</xdr:row>
      <xdr:rowOff>158751</xdr:rowOff>
    </xdr:to>
    <xdr:cxnSp macro="">
      <xdr:nvCxnSpPr>
        <xdr:cNvPr id="208" name="Straight Arrow Connector 207"/>
        <xdr:cNvCxnSpPr/>
      </xdr:nvCxnSpPr>
      <xdr:spPr>
        <a:xfrm>
          <a:off x="3057525" y="6253163"/>
          <a:ext cx="138113" cy="1588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385762</xdr:colOff>
      <xdr:row>30</xdr:row>
      <xdr:rowOff>157164</xdr:rowOff>
    </xdr:from>
    <xdr:to>
      <xdr:col>3</xdr:col>
      <xdr:colOff>519114</xdr:colOff>
      <xdr:row>30</xdr:row>
      <xdr:rowOff>158751</xdr:rowOff>
    </xdr:to>
    <xdr:cxnSp macro="">
      <xdr:nvCxnSpPr>
        <xdr:cNvPr id="209" name="Straight Arrow Connector 208"/>
        <xdr:cNvCxnSpPr/>
      </xdr:nvCxnSpPr>
      <xdr:spPr>
        <a:xfrm rot="10800000">
          <a:off x="2824162" y="6253164"/>
          <a:ext cx="133352" cy="1587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30</xdr:row>
      <xdr:rowOff>123829</xdr:rowOff>
    </xdr:from>
    <xdr:to>
      <xdr:col>4</xdr:col>
      <xdr:colOff>485775</xdr:colOff>
      <xdr:row>31</xdr:row>
      <xdr:rowOff>4766</xdr:rowOff>
    </xdr:to>
    <xdr:cxnSp macro="">
      <xdr:nvCxnSpPr>
        <xdr:cNvPr id="214" name="Straight Connector 213"/>
        <xdr:cNvCxnSpPr/>
      </xdr:nvCxnSpPr>
      <xdr:spPr>
        <a:xfrm rot="5400000">
          <a:off x="3498056" y="6255548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30</xdr:row>
      <xdr:rowOff>157163</xdr:rowOff>
    </xdr:from>
    <xdr:to>
      <xdr:col>4</xdr:col>
      <xdr:colOff>490538</xdr:colOff>
      <xdr:row>30</xdr:row>
      <xdr:rowOff>158751</xdr:rowOff>
    </xdr:to>
    <xdr:cxnSp macro="">
      <xdr:nvCxnSpPr>
        <xdr:cNvPr id="219" name="Straight Arrow Connector 218"/>
        <xdr:cNvCxnSpPr/>
      </xdr:nvCxnSpPr>
      <xdr:spPr>
        <a:xfrm>
          <a:off x="3400425" y="6253163"/>
          <a:ext cx="138113" cy="1588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138112</xdr:colOff>
      <xdr:row>30</xdr:row>
      <xdr:rowOff>157164</xdr:rowOff>
    </xdr:from>
    <xdr:to>
      <xdr:col>4</xdr:col>
      <xdr:colOff>271464</xdr:colOff>
      <xdr:row>30</xdr:row>
      <xdr:rowOff>158751</xdr:rowOff>
    </xdr:to>
    <xdr:cxnSp macro="">
      <xdr:nvCxnSpPr>
        <xdr:cNvPr id="220" name="Straight Arrow Connector 219"/>
        <xdr:cNvCxnSpPr/>
      </xdr:nvCxnSpPr>
      <xdr:spPr>
        <a:xfrm rot="10800000">
          <a:off x="3186112" y="6253164"/>
          <a:ext cx="133352" cy="1587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185739</xdr:colOff>
      <xdr:row>30</xdr:row>
      <xdr:rowOff>61910</xdr:rowOff>
    </xdr:from>
    <xdr:to>
      <xdr:col>4</xdr:col>
      <xdr:colOff>428626</xdr:colOff>
      <xdr:row>31</xdr:row>
      <xdr:rowOff>47623</xdr:rowOff>
    </xdr:to>
    <xdr:sp macro="" textlink="">
      <xdr:nvSpPr>
        <xdr:cNvPr id="221" name="TextBox 220"/>
        <xdr:cNvSpPr txBox="1"/>
      </xdr:nvSpPr>
      <xdr:spPr>
        <a:xfrm>
          <a:off x="3233739" y="6157910"/>
          <a:ext cx="242887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en-US" sz="1100" i="1"/>
            <a:t>x</a:t>
          </a:r>
        </a:p>
      </xdr:txBody>
    </xdr:sp>
    <xdr:clientData/>
  </xdr:twoCellAnchor>
  <xdr:twoCellAnchor>
    <xdr:from>
      <xdr:col>4</xdr:col>
      <xdr:colOff>71438</xdr:colOff>
      <xdr:row>26</xdr:row>
      <xdr:rowOff>9525</xdr:rowOff>
    </xdr:from>
    <xdr:to>
      <xdr:col>5</xdr:col>
      <xdr:colOff>52388</xdr:colOff>
      <xdr:row>27</xdr:row>
      <xdr:rowOff>38100</xdr:rowOff>
    </xdr:to>
    <xdr:sp macro="" textlink="">
      <xdr:nvSpPr>
        <xdr:cNvPr id="222" name="TextBox 221"/>
        <xdr:cNvSpPr txBox="1"/>
      </xdr:nvSpPr>
      <xdr:spPr>
        <a:xfrm>
          <a:off x="3119438" y="5343525"/>
          <a:ext cx="5905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collector</a:t>
          </a:r>
        </a:p>
      </xdr:txBody>
    </xdr:sp>
    <xdr:clientData/>
  </xdr:twoCellAnchor>
  <xdr:twoCellAnchor>
    <xdr:from>
      <xdr:col>4</xdr:col>
      <xdr:colOff>133351</xdr:colOff>
      <xdr:row>26</xdr:row>
      <xdr:rowOff>171450</xdr:rowOff>
    </xdr:from>
    <xdr:to>
      <xdr:col>4</xdr:col>
      <xdr:colOff>257176</xdr:colOff>
      <xdr:row>28</xdr:row>
      <xdr:rowOff>28575</xdr:rowOff>
    </xdr:to>
    <xdr:cxnSp macro="">
      <xdr:nvCxnSpPr>
        <xdr:cNvPr id="228" name="Straight Arrow Connector 227"/>
        <xdr:cNvCxnSpPr>
          <a:endCxn id="158" idx="0"/>
        </xdr:cNvCxnSpPr>
      </xdr:nvCxnSpPr>
      <xdr:spPr>
        <a:xfrm rot="5400000">
          <a:off x="3124201" y="5562600"/>
          <a:ext cx="238125" cy="123825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214312</xdr:colOff>
      <xdr:row>21</xdr:row>
      <xdr:rowOff>147636</xdr:rowOff>
    </xdr:from>
    <xdr:to>
      <xdr:col>5</xdr:col>
      <xdr:colOff>547687</xdr:colOff>
      <xdr:row>23</xdr:row>
      <xdr:rowOff>19049</xdr:rowOff>
    </xdr:to>
    <xdr:sp macro="" textlink="">
      <xdr:nvSpPr>
        <xdr:cNvPr id="231" name="TextBox 230"/>
        <xdr:cNvSpPr txBox="1"/>
      </xdr:nvSpPr>
      <xdr:spPr>
        <a:xfrm>
          <a:off x="2043112" y="4529136"/>
          <a:ext cx="2162175" cy="252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Case A: Nozzle above crop canopy</a:t>
          </a:r>
        </a:p>
      </xdr:txBody>
    </xdr:sp>
    <xdr:clientData/>
  </xdr:twoCellAnchor>
  <xdr:twoCellAnchor>
    <xdr:from>
      <xdr:col>6</xdr:col>
      <xdr:colOff>447675</xdr:colOff>
      <xdr:row>21</xdr:row>
      <xdr:rowOff>138111</xdr:rowOff>
    </xdr:from>
    <xdr:to>
      <xdr:col>10</xdr:col>
      <xdr:colOff>171450</xdr:colOff>
      <xdr:row>23</xdr:row>
      <xdr:rowOff>9524</xdr:rowOff>
    </xdr:to>
    <xdr:sp macro="" textlink="">
      <xdr:nvSpPr>
        <xdr:cNvPr id="232" name="TextBox 231"/>
        <xdr:cNvSpPr txBox="1"/>
      </xdr:nvSpPr>
      <xdr:spPr>
        <a:xfrm>
          <a:off x="4714875" y="4519611"/>
          <a:ext cx="2162175" cy="252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Case B: Nozzle below crop</a:t>
          </a:r>
          <a:r>
            <a:rPr lang="en-US" sz="1100" baseline="0"/>
            <a:t> canopy</a:t>
          </a:r>
          <a:endParaRPr lang="en-US" sz="1100"/>
        </a:p>
      </xdr:txBody>
    </xdr:sp>
    <xdr:clientData/>
  </xdr:twoCellAnchor>
  <xdr:twoCellAnchor editAs="oneCell">
    <xdr:from>
      <xdr:col>6</xdr:col>
      <xdr:colOff>595312</xdr:colOff>
      <xdr:row>26</xdr:row>
      <xdr:rowOff>131721</xdr:rowOff>
    </xdr:from>
    <xdr:to>
      <xdr:col>7</xdr:col>
      <xdr:colOff>347662</xdr:colOff>
      <xdr:row>30</xdr:row>
      <xdr:rowOff>119061</xdr:rowOff>
    </xdr:to>
    <xdr:pic>
      <xdr:nvPicPr>
        <xdr:cNvPr id="233" name="Picture 232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2512" y="5465721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6</xdr:col>
      <xdr:colOff>328612</xdr:colOff>
      <xdr:row>26</xdr:row>
      <xdr:rowOff>131721</xdr:rowOff>
    </xdr:from>
    <xdr:to>
      <xdr:col>7</xdr:col>
      <xdr:colOff>80962</xdr:colOff>
      <xdr:row>30</xdr:row>
      <xdr:rowOff>119061</xdr:rowOff>
    </xdr:to>
    <xdr:pic>
      <xdr:nvPicPr>
        <xdr:cNvPr id="234" name="Picture 233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5812" y="5465721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26</xdr:row>
      <xdr:rowOff>141246</xdr:rowOff>
    </xdr:from>
    <xdr:to>
      <xdr:col>10</xdr:col>
      <xdr:colOff>428625</xdr:colOff>
      <xdr:row>30</xdr:row>
      <xdr:rowOff>128586</xdr:rowOff>
    </xdr:to>
    <xdr:pic>
      <xdr:nvPicPr>
        <xdr:cNvPr id="235" name="Picture 234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2275" y="5475246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26</xdr:row>
      <xdr:rowOff>141246</xdr:rowOff>
    </xdr:from>
    <xdr:to>
      <xdr:col>10</xdr:col>
      <xdr:colOff>161925</xdr:colOff>
      <xdr:row>30</xdr:row>
      <xdr:rowOff>128586</xdr:rowOff>
    </xdr:to>
    <xdr:pic>
      <xdr:nvPicPr>
        <xdr:cNvPr id="236" name="Picture 235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5575" y="5475246"/>
          <a:ext cx="361950" cy="74934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28</xdr:row>
      <xdr:rowOff>28576</xdr:rowOff>
    </xdr:from>
    <xdr:to>
      <xdr:col>8</xdr:col>
      <xdr:colOff>352425</xdr:colOff>
      <xdr:row>28</xdr:row>
      <xdr:rowOff>104776</xdr:rowOff>
    </xdr:to>
    <xdr:sp macro="" textlink="">
      <xdr:nvSpPr>
        <xdr:cNvPr id="238" name="Rectangle 237"/>
        <xdr:cNvSpPr/>
      </xdr:nvSpPr>
      <xdr:spPr>
        <a:xfrm>
          <a:off x="5667375" y="5743576"/>
          <a:ext cx="171450" cy="762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261939</xdr:colOff>
      <xdr:row>28</xdr:row>
      <xdr:rowOff>104775</xdr:rowOff>
    </xdr:from>
    <xdr:to>
      <xdr:col>8</xdr:col>
      <xdr:colOff>266701</xdr:colOff>
      <xdr:row>30</xdr:row>
      <xdr:rowOff>95250</xdr:rowOff>
    </xdr:to>
    <xdr:cxnSp macro="">
      <xdr:nvCxnSpPr>
        <xdr:cNvPr id="239" name="Straight Connector 238"/>
        <xdr:cNvCxnSpPr>
          <a:stCxn id="238" idx="2"/>
        </xdr:cNvCxnSpPr>
      </xdr:nvCxnSpPr>
      <xdr:spPr>
        <a:xfrm rot="5400000">
          <a:off x="5564982" y="6003132"/>
          <a:ext cx="371475" cy="4762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271463</xdr:colOff>
      <xdr:row>30</xdr:row>
      <xdr:rowOff>123829</xdr:rowOff>
    </xdr:from>
    <xdr:to>
      <xdr:col>8</xdr:col>
      <xdr:colOff>271463</xdr:colOff>
      <xdr:row>31</xdr:row>
      <xdr:rowOff>4766</xdr:rowOff>
    </xdr:to>
    <xdr:cxnSp macro="">
      <xdr:nvCxnSpPr>
        <xdr:cNvPr id="240" name="Straight Connector 239"/>
        <xdr:cNvCxnSpPr/>
      </xdr:nvCxnSpPr>
      <xdr:spPr>
        <a:xfrm rot="5400000">
          <a:off x="5722144" y="6255548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557213</xdr:colOff>
      <xdr:row>30</xdr:row>
      <xdr:rowOff>123833</xdr:rowOff>
    </xdr:from>
    <xdr:to>
      <xdr:col>9</xdr:col>
      <xdr:colOff>557213</xdr:colOff>
      <xdr:row>31</xdr:row>
      <xdr:rowOff>4770</xdr:rowOff>
    </xdr:to>
    <xdr:cxnSp macro="">
      <xdr:nvCxnSpPr>
        <xdr:cNvPr id="241" name="Straight Connector 240"/>
        <xdr:cNvCxnSpPr/>
      </xdr:nvCxnSpPr>
      <xdr:spPr>
        <a:xfrm rot="5400000">
          <a:off x="6617494" y="6255552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423863</xdr:colOff>
      <xdr:row>27</xdr:row>
      <xdr:rowOff>138118</xdr:rowOff>
    </xdr:from>
    <xdr:to>
      <xdr:col>8</xdr:col>
      <xdr:colOff>428625</xdr:colOff>
      <xdr:row>31</xdr:row>
      <xdr:rowOff>4766</xdr:rowOff>
    </xdr:to>
    <xdr:cxnSp macro="">
      <xdr:nvCxnSpPr>
        <xdr:cNvPr id="242" name="Straight Connector 241"/>
        <xdr:cNvCxnSpPr/>
      </xdr:nvCxnSpPr>
      <xdr:spPr>
        <a:xfrm rot="16200000" flipH="1">
          <a:off x="5598320" y="5974561"/>
          <a:ext cx="628648" cy="476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271463</xdr:colOff>
      <xdr:row>30</xdr:row>
      <xdr:rowOff>114305</xdr:rowOff>
    </xdr:from>
    <xdr:to>
      <xdr:col>7</xdr:col>
      <xdr:colOff>271463</xdr:colOff>
      <xdr:row>30</xdr:row>
      <xdr:rowOff>185742</xdr:rowOff>
    </xdr:to>
    <xdr:cxnSp macro="">
      <xdr:nvCxnSpPr>
        <xdr:cNvPr id="244" name="Straight Connector 243"/>
        <xdr:cNvCxnSpPr/>
      </xdr:nvCxnSpPr>
      <xdr:spPr>
        <a:xfrm rot="5400000">
          <a:off x="5112544" y="6246024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30</xdr:row>
      <xdr:rowOff>152401</xdr:rowOff>
    </xdr:from>
    <xdr:to>
      <xdr:col>8</xdr:col>
      <xdr:colOff>261938</xdr:colOff>
      <xdr:row>30</xdr:row>
      <xdr:rowOff>157163</xdr:rowOff>
    </xdr:to>
    <xdr:cxnSp macro="">
      <xdr:nvCxnSpPr>
        <xdr:cNvPr id="247" name="Straight Arrow Connector 246"/>
        <xdr:cNvCxnSpPr/>
      </xdr:nvCxnSpPr>
      <xdr:spPr>
        <a:xfrm>
          <a:off x="5495925" y="6248401"/>
          <a:ext cx="252413" cy="4762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261938</xdr:colOff>
      <xdr:row>30</xdr:row>
      <xdr:rowOff>153991</xdr:rowOff>
    </xdr:from>
    <xdr:to>
      <xdr:col>7</xdr:col>
      <xdr:colOff>538166</xdr:colOff>
      <xdr:row>30</xdr:row>
      <xdr:rowOff>157163</xdr:rowOff>
    </xdr:to>
    <xdr:cxnSp macro="">
      <xdr:nvCxnSpPr>
        <xdr:cNvPr id="248" name="Straight Arrow Connector 247"/>
        <xdr:cNvCxnSpPr/>
      </xdr:nvCxnSpPr>
      <xdr:spPr>
        <a:xfrm rot="10800000" flipV="1">
          <a:off x="5138738" y="6249991"/>
          <a:ext cx="276228" cy="3172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452439</xdr:colOff>
      <xdr:row>30</xdr:row>
      <xdr:rowOff>57148</xdr:rowOff>
    </xdr:from>
    <xdr:to>
      <xdr:col>8</xdr:col>
      <xdr:colOff>85726</xdr:colOff>
      <xdr:row>31</xdr:row>
      <xdr:rowOff>42861</xdr:rowOff>
    </xdr:to>
    <xdr:sp macro="" textlink="">
      <xdr:nvSpPr>
        <xdr:cNvPr id="249" name="TextBox 248"/>
        <xdr:cNvSpPr txBox="1"/>
      </xdr:nvSpPr>
      <xdr:spPr>
        <a:xfrm>
          <a:off x="5329239" y="6153148"/>
          <a:ext cx="242887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en-US" sz="1100" i="1"/>
            <a:t>x</a:t>
          </a:r>
        </a:p>
      </xdr:txBody>
    </xdr:sp>
    <xdr:clientData/>
  </xdr:twoCellAnchor>
  <xdr:twoCellAnchor>
    <xdr:from>
      <xdr:col>9</xdr:col>
      <xdr:colOff>219075</xdr:colOff>
      <xdr:row>30</xdr:row>
      <xdr:rowOff>157164</xdr:rowOff>
    </xdr:from>
    <xdr:to>
      <xdr:col>9</xdr:col>
      <xdr:colOff>561975</xdr:colOff>
      <xdr:row>30</xdr:row>
      <xdr:rowOff>161925</xdr:rowOff>
    </xdr:to>
    <xdr:cxnSp macro="">
      <xdr:nvCxnSpPr>
        <xdr:cNvPr id="263" name="Straight Arrow Connector 262"/>
        <xdr:cNvCxnSpPr/>
      </xdr:nvCxnSpPr>
      <xdr:spPr>
        <a:xfrm>
          <a:off x="6315075" y="6253164"/>
          <a:ext cx="342900" cy="4761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30</xdr:row>
      <xdr:rowOff>157164</xdr:rowOff>
    </xdr:from>
    <xdr:to>
      <xdr:col>9</xdr:col>
      <xdr:colOff>138116</xdr:colOff>
      <xdr:row>30</xdr:row>
      <xdr:rowOff>158755</xdr:rowOff>
    </xdr:to>
    <xdr:cxnSp macro="">
      <xdr:nvCxnSpPr>
        <xdr:cNvPr id="264" name="Straight Arrow Connector 263"/>
        <xdr:cNvCxnSpPr/>
      </xdr:nvCxnSpPr>
      <xdr:spPr>
        <a:xfrm rot="10800000">
          <a:off x="5905500" y="6253164"/>
          <a:ext cx="328616" cy="1591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57152</xdr:colOff>
      <xdr:row>30</xdr:row>
      <xdr:rowOff>61911</xdr:rowOff>
    </xdr:from>
    <xdr:to>
      <xdr:col>9</xdr:col>
      <xdr:colOff>300039</xdr:colOff>
      <xdr:row>31</xdr:row>
      <xdr:rowOff>47624</xdr:rowOff>
    </xdr:to>
    <xdr:sp macro="" textlink="">
      <xdr:nvSpPr>
        <xdr:cNvPr id="267" name="TextBox 266"/>
        <xdr:cNvSpPr txBox="1"/>
      </xdr:nvSpPr>
      <xdr:spPr>
        <a:xfrm>
          <a:off x="6153152" y="6157911"/>
          <a:ext cx="242887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en-US" sz="1100" i="1"/>
            <a:t>r</a:t>
          </a:r>
        </a:p>
      </xdr:txBody>
    </xdr:sp>
    <xdr:clientData/>
  </xdr:twoCellAnchor>
  <xdr:twoCellAnchor>
    <xdr:from>
      <xdr:col>4</xdr:col>
      <xdr:colOff>295275</xdr:colOff>
      <xdr:row>23</xdr:row>
      <xdr:rowOff>157163</xdr:rowOff>
    </xdr:from>
    <xdr:to>
      <xdr:col>5</xdr:col>
      <xdr:colOff>219075</xdr:colOff>
      <xdr:row>25</xdr:row>
      <xdr:rowOff>42863</xdr:rowOff>
    </xdr:to>
    <xdr:sp macro="" textlink="">
      <xdr:nvSpPr>
        <xdr:cNvPr id="268" name="TextBox 267"/>
        <xdr:cNvSpPr txBox="1"/>
      </xdr:nvSpPr>
      <xdr:spPr>
        <a:xfrm>
          <a:off x="3343275" y="4919663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x &gt; 2z</a:t>
          </a:r>
        </a:p>
      </xdr:txBody>
    </xdr:sp>
    <xdr:clientData/>
  </xdr:twoCellAnchor>
  <xdr:twoCellAnchor>
    <xdr:from>
      <xdr:col>8</xdr:col>
      <xdr:colOff>581025</xdr:colOff>
      <xdr:row>23</xdr:row>
      <xdr:rowOff>171450</xdr:rowOff>
    </xdr:from>
    <xdr:to>
      <xdr:col>10</xdr:col>
      <xdr:colOff>80963</xdr:colOff>
      <xdr:row>25</xdr:row>
      <xdr:rowOff>57150</xdr:rowOff>
    </xdr:to>
    <xdr:sp macro="" textlink="">
      <xdr:nvSpPr>
        <xdr:cNvPr id="269" name="TextBox 268"/>
        <xdr:cNvSpPr txBox="1"/>
      </xdr:nvSpPr>
      <xdr:spPr>
        <a:xfrm>
          <a:off x="6067425" y="4933950"/>
          <a:ext cx="719138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x &gt; 1.25r</a:t>
          </a:r>
        </a:p>
      </xdr:txBody>
    </xdr:sp>
    <xdr:clientData/>
  </xdr:twoCellAnchor>
  <xdr:twoCellAnchor>
    <xdr:from>
      <xdr:col>10</xdr:col>
      <xdr:colOff>361950</xdr:colOff>
      <xdr:row>22</xdr:row>
      <xdr:rowOff>28575</xdr:rowOff>
    </xdr:from>
    <xdr:to>
      <xdr:col>11</xdr:col>
      <xdr:colOff>47625</xdr:colOff>
      <xdr:row>31</xdr:row>
      <xdr:rowOff>19050</xdr:rowOff>
    </xdr:to>
    <xdr:sp macro="" textlink="">
      <xdr:nvSpPr>
        <xdr:cNvPr id="270" name="Left Brace 269"/>
        <xdr:cNvSpPr/>
      </xdr:nvSpPr>
      <xdr:spPr>
        <a:xfrm rot="10800000">
          <a:off x="7067550" y="4219575"/>
          <a:ext cx="295275" cy="1704975"/>
        </a:xfrm>
        <a:prstGeom prst="leftBrace">
          <a:avLst>
            <a:gd name="adj1" fmla="val 833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104774</xdr:colOff>
      <xdr:row>24</xdr:row>
      <xdr:rowOff>142875</xdr:rowOff>
    </xdr:from>
    <xdr:to>
      <xdr:col>13</xdr:col>
      <xdr:colOff>247649</xdr:colOff>
      <xdr:row>28</xdr:row>
      <xdr:rowOff>19050</xdr:rowOff>
    </xdr:to>
    <xdr:sp macro="" textlink="">
      <xdr:nvSpPr>
        <xdr:cNvPr id="271" name="TextBox 270"/>
        <xdr:cNvSpPr txBox="1"/>
      </xdr:nvSpPr>
      <xdr:spPr>
        <a:xfrm>
          <a:off x="7419974" y="4714875"/>
          <a:ext cx="13620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Required unobstructed area around collectors.</a:t>
          </a:r>
        </a:p>
      </xdr:txBody>
    </xdr:sp>
    <xdr:clientData/>
  </xdr:twoCellAnchor>
  <xdr:twoCellAnchor>
    <xdr:from>
      <xdr:col>9</xdr:col>
      <xdr:colOff>371475</xdr:colOff>
      <xdr:row>2</xdr:row>
      <xdr:rowOff>57151</xdr:rowOff>
    </xdr:from>
    <xdr:to>
      <xdr:col>12</xdr:col>
      <xdr:colOff>266700</xdr:colOff>
      <xdr:row>3</xdr:row>
      <xdr:rowOff>180975</xdr:rowOff>
    </xdr:to>
    <xdr:cxnSp macro="">
      <xdr:nvCxnSpPr>
        <xdr:cNvPr id="275" name="Straight Arrow Connector 274"/>
        <xdr:cNvCxnSpPr/>
      </xdr:nvCxnSpPr>
      <xdr:spPr>
        <a:xfrm flipV="1">
          <a:off x="6467475" y="438151"/>
          <a:ext cx="1724025" cy="3143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2</xdr:row>
      <xdr:rowOff>28575</xdr:rowOff>
    </xdr:from>
    <xdr:to>
      <xdr:col>11</xdr:col>
      <xdr:colOff>361950</xdr:colOff>
      <xdr:row>3</xdr:row>
      <xdr:rowOff>104775</xdr:rowOff>
    </xdr:to>
    <xdr:sp macro="" textlink="">
      <xdr:nvSpPr>
        <xdr:cNvPr id="272" name="TextBox 271"/>
        <xdr:cNvSpPr txBox="1"/>
      </xdr:nvSpPr>
      <xdr:spPr>
        <a:xfrm>
          <a:off x="7067550" y="409575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Row A</a:t>
          </a:r>
        </a:p>
      </xdr:txBody>
    </xdr:sp>
    <xdr:clientData/>
  </xdr:twoCellAnchor>
  <xdr:twoCellAnchor>
    <xdr:from>
      <xdr:col>9</xdr:col>
      <xdr:colOff>285750</xdr:colOff>
      <xdr:row>12</xdr:row>
      <xdr:rowOff>9525</xdr:rowOff>
    </xdr:from>
    <xdr:to>
      <xdr:col>12</xdr:col>
      <xdr:colOff>200025</xdr:colOff>
      <xdr:row>13</xdr:row>
      <xdr:rowOff>133350</xdr:rowOff>
    </xdr:to>
    <xdr:cxnSp macro="">
      <xdr:nvCxnSpPr>
        <xdr:cNvPr id="277" name="Straight Arrow Connector 276"/>
        <xdr:cNvCxnSpPr/>
      </xdr:nvCxnSpPr>
      <xdr:spPr>
        <a:xfrm>
          <a:off x="6381750" y="2295525"/>
          <a:ext cx="1743075" cy="3143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12</xdr:row>
      <xdr:rowOff>0</xdr:rowOff>
    </xdr:from>
    <xdr:to>
      <xdr:col>11</xdr:col>
      <xdr:colOff>276225</xdr:colOff>
      <xdr:row>13</xdr:row>
      <xdr:rowOff>76200</xdr:rowOff>
    </xdr:to>
    <xdr:sp macro="" textlink="">
      <xdr:nvSpPr>
        <xdr:cNvPr id="273" name="TextBox 272"/>
        <xdr:cNvSpPr txBox="1"/>
      </xdr:nvSpPr>
      <xdr:spPr>
        <a:xfrm>
          <a:off x="6981825" y="2286000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Row B</a:t>
          </a:r>
        </a:p>
      </xdr:txBody>
    </xdr:sp>
    <xdr:clientData/>
  </xdr:twoCellAnchor>
  <xdr:twoCellAnchor>
    <xdr:from>
      <xdr:col>1</xdr:col>
      <xdr:colOff>554343</xdr:colOff>
      <xdr:row>3</xdr:row>
      <xdr:rowOff>102370</xdr:rowOff>
    </xdr:from>
    <xdr:to>
      <xdr:col>8</xdr:col>
      <xdr:colOff>355729</xdr:colOff>
      <xdr:row>6</xdr:row>
      <xdr:rowOff>119646</xdr:rowOff>
    </xdr:to>
    <xdr:sp macro="" textlink="">
      <xdr:nvSpPr>
        <xdr:cNvPr id="168" name="Right Brace 167"/>
        <xdr:cNvSpPr/>
      </xdr:nvSpPr>
      <xdr:spPr>
        <a:xfrm rot="15652645">
          <a:off x="3513448" y="-1027935"/>
          <a:ext cx="588776" cy="40685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542925</xdr:colOff>
      <xdr:row>3</xdr:row>
      <xdr:rowOff>28575</xdr:rowOff>
    </xdr:from>
    <xdr:to>
      <xdr:col>5</xdr:col>
      <xdr:colOff>266700</xdr:colOff>
      <xdr:row>4</xdr:row>
      <xdr:rowOff>114300</xdr:rowOff>
    </xdr:to>
    <xdr:sp macro="" textlink="">
      <xdr:nvSpPr>
        <xdr:cNvPr id="170" name="TextBox 169"/>
        <xdr:cNvSpPr txBox="1"/>
      </xdr:nvSpPr>
      <xdr:spPr>
        <a:xfrm>
          <a:off x="3590925" y="638175"/>
          <a:ext cx="3333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1"/>
            <a:t>Si</a:t>
          </a:r>
        </a:p>
      </xdr:txBody>
    </xdr:sp>
    <xdr:clientData/>
  </xdr:twoCellAnchor>
  <xdr:twoCellAnchor>
    <xdr:from>
      <xdr:col>9</xdr:col>
      <xdr:colOff>114300</xdr:colOff>
      <xdr:row>5</xdr:row>
      <xdr:rowOff>171450</xdr:rowOff>
    </xdr:from>
    <xdr:to>
      <xdr:col>10</xdr:col>
      <xdr:colOff>438150</xdr:colOff>
      <xdr:row>7</xdr:row>
      <xdr:rowOff>47625</xdr:rowOff>
    </xdr:to>
    <xdr:sp macro="" textlink="">
      <xdr:nvSpPr>
        <xdr:cNvPr id="171" name="TextBox 170"/>
        <xdr:cNvSpPr txBox="1"/>
      </xdr:nvSpPr>
      <xdr:spPr>
        <a:xfrm>
          <a:off x="6210300" y="1162050"/>
          <a:ext cx="9334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1"/>
            <a:t>i</a:t>
          </a:r>
          <a:r>
            <a:rPr lang="en-US" sz="1100"/>
            <a:t>th collector</a:t>
          </a:r>
        </a:p>
      </xdr:txBody>
    </xdr:sp>
    <xdr:clientData/>
  </xdr:twoCellAnchor>
  <xdr:twoCellAnchor>
    <xdr:from>
      <xdr:col>8</xdr:col>
      <xdr:colOff>457200</xdr:colOff>
      <xdr:row>5</xdr:row>
      <xdr:rowOff>114300</xdr:rowOff>
    </xdr:from>
    <xdr:to>
      <xdr:col>9</xdr:col>
      <xdr:colOff>114300</xdr:colOff>
      <xdr:row>6</xdr:row>
      <xdr:rowOff>109538</xdr:rowOff>
    </xdr:to>
    <xdr:cxnSp macro="">
      <xdr:nvCxnSpPr>
        <xdr:cNvPr id="174" name="Straight Arrow Connector 173"/>
        <xdr:cNvCxnSpPr>
          <a:stCxn id="171" idx="1"/>
          <a:endCxn id="81" idx="4"/>
        </xdr:cNvCxnSpPr>
      </xdr:nvCxnSpPr>
      <xdr:spPr>
        <a:xfrm rot="10800000">
          <a:off x="5943600" y="1104900"/>
          <a:ext cx="266700" cy="1857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</xdr:row>
      <xdr:rowOff>161925</xdr:rowOff>
    </xdr:from>
    <xdr:to>
      <xdr:col>8</xdr:col>
      <xdr:colOff>304801</xdr:colOff>
      <xdr:row>5</xdr:row>
      <xdr:rowOff>19050</xdr:rowOff>
    </xdr:to>
    <xdr:sp macro="" textlink="">
      <xdr:nvSpPr>
        <xdr:cNvPr id="176" name="TextBox 175"/>
        <xdr:cNvSpPr txBox="1"/>
      </xdr:nvSpPr>
      <xdr:spPr>
        <a:xfrm>
          <a:off x="5486400" y="771525"/>
          <a:ext cx="304801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 b="1" i="1"/>
            <a:t>Di</a:t>
          </a:r>
        </a:p>
      </xdr:txBody>
    </xdr:sp>
    <xdr:clientData/>
  </xdr:twoCellAnchor>
  <xdr:twoCellAnchor>
    <xdr:from>
      <xdr:col>8</xdr:col>
      <xdr:colOff>11282</xdr:colOff>
      <xdr:row>4</xdr:row>
      <xdr:rowOff>156790</xdr:rowOff>
    </xdr:from>
    <xdr:to>
      <xdr:col>8</xdr:col>
      <xdr:colOff>422539</xdr:colOff>
      <xdr:row>5</xdr:row>
      <xdr:rowOff>141424</xdr:rowOff>
    </xdr:to>
    <xdr:sp macro="" textlink="">
      <xdr:nvSpPr>
        <xdr:cNvPr id="177" name="Right Brace 176"/>
        <xdr:cNvSpPr/>
      </xdr:nvSpPr>
      <xdr:spPr>
        <a:xfrm rot="15652645">
          <a:off x="5615744" y="838828"/>
          <a:ext cx="175134" cy="41125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180974</xdr:colOff>
      <xdr:row>6</xdr:row>
      <xdr:rowOff>38099</xdr:rowOff>
    </xdr:from>
    <xdr:to>
      <xdr:col>18</xdr:col>
      <xdr:colOff>276225</xdr:colOff>
      <xdr:row>9</xdr:row>
      <xdr:rowOff>142874</xdr:rowOff>
    </xdr:to>
    <xdr:grpSp>
      <xdr:nvGrpSpPr>
        <xdr:cNvPr id="2" name="Group 1"/>
        <xdr:cNvGrpSpPr/>
      </xdr:nvGrpSpPr>
      <xdr:grpSpPr>
        <a:xfrm>
          <a:off x="10544174" y="1219199"/>
          <a:ext cx="704851" cy="676275"/>
          <a:chOff x="5372099" y="1790699"/>
          <a:chExt cx="704851" cy="676275"/>
        </a:xfrm>
      </xdr:grpSpPr>
      <xdr:sp macro="" textlink="">
        <xdr:nvSpPr>
          <xdr:cNvPr id="3" name="Oval 2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" name="Oval 3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16</xdr:col>
      <xdr:colOff>123824</xdr:colOff>
      <xdr:row>6</xdr:row>
      <xdr:rowOff>38099</xdr:rowOff>
    </xdr:from>
    <xdr:to>
      <xdr:col>17</xdr:col>
      <xdr:colOff>219075</xdr:colOff>
      <xdr:row>9</xdr:row>
      <xdr:rowOff>142874</xdr:rowOff>
    </xdr:to>
    <xdr:grpSp>
      <xdr:nvGrpSpPr>
        <xdr:cNvPr id="5" name="Group 4"/>
        <xdr:cNvGrpSpPr/>
      </xdr:nvGrpSpPr>
      <xdr:grpSpPr>
        <a:xfrm>
          <a:off x="9877424" y="1219199"/>
          <a:ext cx="704851" cy="676275"/>
          <a:chOff x="5372099" y="1790699"/>
          <a:chExt cx="704851" cy="676275"/>
        </a:xfrm>
      </xdr:grpSpPr>
      <xdr:sp macro="" textlink="">
        <xdr:nvSpPr>
          <xdr:cNvPr id="6" name="Oval 5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Oval 6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15</xdr:col>
      <xdr:colOff>66674</xdr:colOff>
      <xdr:row>6</xdr:row>
      <xdr:rowOff>28574</xdr:rowOff>
    </xdr:from>
    <xdr:to>
      <xdr:col>16</xdr:col>
      <xdr:colOff>161925</xdr:colOff>
      <xdr:row>9</xdr:row>
      <xdr:rowOff>133349</xdr:rowOff>
    </xdr:to>
    <xdr:grpSp>
      <xdr:nvGrpSpPr>
        <xdr:cNvPr id="8" name="Group 7"/>
        <xdr:cNvGrpSpPr/>
      </xdr:nvGrpSpPr>
      <xdr:grpSpPr>
        <a:xfrm>
          <a:off x="9210674" y="1209674"/>
          <a:ext cx="704851" cy="676275"/>
          <a:chOff x="5372099" y="1790699"/>
          <a:chExt cx="704851" cy="676275"/>
        </a:xfrm>
      </xdr:grpSpPr>
      <xdr:sp macro="" textlink="">
        <xdr:nvSpPr>
          <xdr:cNvPr id="9" name="Oval 8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Oval 9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14</xdr:col>
      <xdr:colOff>9524</xdr:colOff>
      <xdr:row>6</xdr:row>
      <xdr:rowOff>28574</xdr:rowOff>
    </xdr:from>
    <xdr:to>
      <xdr:col>15</xdr:col>
      <xdr:colOff>104775</xdr:colOff>
      <xdr:row>9</xdr:row>
      <xdr:rowOff>133349</xdr:rowOff>
    </xdr:to>
    <xdr:grpSp>
      <xdr:nvGrpSpPr>
        <xdr:cNvPr id="11" name="Group 10"/>
        <xdr:cNvGrpSpPr/>
      </xdr:nvGrpSpPr>
      <xdr:grpSpPr>
        <a:xfrm>
          <a:off x="8543924" y="1209674"/>
          <a:ext cx="704851" cy="676275"/>
          <a:chOff x="5372099" y="1790699"/>
          <a:chExt cx="704851" cy="676275"/>
        </a:xfrm>
      </xdr:grpSpPr>
      <xdr:sp macro="" textlink="">
        <xdr:nvSpPr>
          <xdr:cNvPr id="12" name="Oval 11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Oval 12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12</xdr:col>
      <xdr:colOff>561974</xdr:colOff>
      <xdr:row>6</xdr:row>
      <xdr:rowOff>28574</xdr:rowOff>
    </xdr:from>
    <xdr:to>
      <xdr:col>14</xdr:col>
      <xdr:colOff>47625</xdr:colOff>
      <xdr:row>9</xdr:row>
      <xdr:rowOff>133349</xdr:rowOff>
    </xdr:to>
    <xdr:grpSp>
      <xdr:nvGrpSpPr>
        <xdr:cNvPr id="14" name="Group 13"/>
        <xdr:cNvGrpSpPr/>
      </xdr:nvGrpSpPr>
      <xdr:grpSpPr>
        <a:xfrm>
          <a:off x="7877174" y="1209674"/>
          <a:ext cx="704851" cy="676275"/>
          <a:chOff x="5372099" y="1790699"/>
          <a:chExt cx="704851" cy="676275"/>
        </a:xfrm>
      </xdr:grpSpPr>
      <xdr:sp macro="" textlink="">
        <xdr:nvSpPr>
          <xdr:cNvPr id="15" name="Oval 14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Oval 15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11</xdr:col>
      <xdr:colOff>495299</xdr:colOff>
      <xdr:row>6</xdr:row>
      <xdr:rowOff>28574</xdr:rowOff>
    </xdr:from>
    <xdr:to>
      <xdr:col>12</xdr:col>
      <xdr:colOff>590550</xdr:colOff>
      <xdr:row>9</xdr:row>
      <xdr:rowOff>133349</xdr:rowOff>
    </xdr:to>
    <xdr:grpSp>
      <xdr:nvGrpSpPr>
        <xdr:cNvPr id="17" name="Group 16"/>
        <xdr:cNvGrpSpPr/>
      </xdr:nvGrpSpPr>
      <xdr:grpSpPr>
        <a:xfrm>
          <a:off x="7200899" y="1209674"/>
          <a:ext cx="704851" cy="676275"/>
          <a:chOff x="5372099" y="1790699"/>
          <a:chExt cx="704851" cy="676275"/>
        </a:xfrm>
      </xdr:grpSpPr>
      <xdr:sp macro="" textlink="">
        <xdr:nvSpPr>
          <xdr:cNvPr id="18" name="Oval 17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Oval 18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10</xdr:col>
      <xdr:colOff>447674</xdr:colOff>
      <xdr:row>6</xdr:row>
      <xdr:rowOff>38099</xdr:rowOff>
    </xdr:from>
    <xdr:to>
      <xdr:col>11</xdr:col>
      <xdr:colOff>542925</xdr:colOff>
      <xdr:row>9</xdr:row>
      <xdr:rowOff>142874</xdr:rowOff>
    </xdr:to>
    <xdr:grpSp>
      <xdr:nvGrpSpPr>
        <xdr:cNvPr id="20" name="Group 19"/>
        <xdr:cNvGrpSpPr/>
      </xdr:nvGrpSpPr>
      <xdr:grpSpPr>
        <a:xfrm>
          <a:off x="6543674" y="1219199"/>
          <a:ext cx="704851" cy="676275"/>
          <a:chOff x="5372099" y="1790699"/>
          <a:chExt cx="704851" cy="676275"/>
        </a:xfrm>
      </xdr:grpSpPr>
      <xdr:sp macro="" textlink="">
        <xdr:nvSpPr>
          <xdr:cNvPr id="21" name="Oval 20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Oval 21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9</xdr:col>
      <xdr:colOff>400049</xdr:colOff>
      <xdr:row>6</xdr:row>
      <xdr:rowOff>28574</xdr:rowOff>
    </xdr:from>
    <xdr:to>
      <xdr:col>10</xdr:col>
      <xdr:colOff>495300</xdr:colOff>
      <xdr:row>9</xdr:row>
      <xdr:rowOff>133349</xdr:rowOff>
    </xdr:to>
    <xdr:grpSp>
      <xdr:nvGrpSpPr>
        <xdr:cNvPr id="23" name="Group 22"/>
        <xdr:cNvGrpSpPr/>
      </xdr:nvGrpSpPr>
      <xdr:grpSpPr>
        <a:xfrm>
          <a:off x="5886449" y="1209674"/>
          <a:ext cx="704851" cy="676275"/>
          <a:chOff x="5372099" y="1790699"/>
          <a:chExt cx="704851" cy="676275"/>
        </a:xfrm>
      </xdr:grpSpPr>
      <xdr:sp macro="" textlink="">
        <xdr:nvSpPr>
          <xdr:cNvPr id="24" name="Oval 23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Oval 24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8</xdr:col>
      <xdr:colOff>352424</xdr:colOff>
      <xdr:row>6</xdr:row>
      <xdr:rowOff>19049</xdr:rowOff>
    </xdr:from>
    <xdr:to>
      <xdr:col>9</xdr:col>
      <xdr:colOff>447675</xdr:colOff>
      <xdr:row>9</xdr:row>
      <xdr:rowOff>123824</xdr:rowOff>
    </xdr:to>
    <xdr:grpSp>
      <xdr:nvGrpSpPr>
        <xdr:cNvPr id="26" name="Group 25"/>
        <xdr:cNvGrpSpPr/>
      </xdr:nvGrpSpPr>
      <xdr:grpSpPr>
        <a:xfrm>
          <a:off x="5229224" y="1200149"/>
          <a:ext cx="704851" cy="676275"/>
          <a:chOff x="5372099" y="1790699"/>
          <a:chExt cx="704851" cy="676275"/>
        </a:xfrm>
      </xdr:grpSpPr>
      <xdr:sp macro="" textlink="">
        <xdr:nvSpPr>
          <xdr:cNvPr id="27" name="Oval 26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Oval 27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7</xdr:col>
      <xdr:colOff>304799</xdr:colOff>
      <xdr:row>6</xdr:row>
      <xdr:rowOff>28574</xdr:rowOff>
    </xdr:from>
    <xdr:to>
      <xdr:col>8</xdr:col>
      <xdr:colOff>400050</xdr:colOff>
      <xdr:row>9</xdr:row>
      <xdr:rowOff>133349</xdr:rowOff>
    </xdr:to>
    <xdr:grpSp>
      <xdr:nvGrpSpPr>
        <xdr:cNvPr id="29" name="Group 28"/>
        <xdr:cNvGrpSpPr/>
      </xdr:nvGrpSpPr>
      <xdr:grpSpPr>
        <a:xfrm>
          <a:off x="4571999" y="1209674"/>
          <a:ext cx="704851" cy="676275"/>
          <a:chOff x="5372099" y="1790699"/>
          <a:chExt cx="704851" cy="676275"/>
        </a:xfrm>
      </xdr:grpSpPr>
      <xdr:sp macro="" textlink="">
        <xdr:nvSpPr>
          <xdr:cNvPr id="30" name="Oval 29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Oval 30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6</xdr:col>
      <xdr:colOff>257174</xdr:colOff>
      <xdr:row>6</xdr:row>
      <xdr:rowOff>38099</xdr:rowOff>
    </xdr:from>
    <xdr:to>
      <xdr:col>7</xdr:col>
      <xdr:colOff>352425</xdr:colOff>
      <xdr:row>9</xdr:row>
      <xdr:rowOff>142874</xdr:rowOff>
    </xdr:to>
    <xdr:grpSp>
      <xdr:nvGrpSpPr>
        <xdr:cNvPr id="32" name="Group 31"/>
        <xdr:cNvGrpSpPr/>
      </xdr:nvGrpSpPr>
      <xdr:grpSpPr>
        <a:xfrm>
          <a:off x="3914774" y="1219199"/>
          <a:ext cx="704851" cy="676275"/>
          <a:chOff x="5372099" y="1790699"/>
          <a:chExt cx="704851" cy="676275"/>
        </a:xfrm>
      </xdr:grpSpPr>
      <xdr:sp macro="" textlink="">
        <xdr:nvSpPr>
          <xdr:cNvPr id="33" name="Oval 32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4" name="Oval 33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200024</xdr:colOff>
      <xdr:row>6</xdr:row>
      <xdr:rowOff>28574</xdr:rowOff>
    </xdr:from>
    <xdr:to>
      <xdr:col>6</xdr:col>
      <xdr:colOff>295275</xdr:colOff>
      <xdr:row>9</xdr:row>
      <xdr:rowOff>133349</xdr:rowOff>
    </xdr:to>
    <xdr:grpSp>
      <xdr:nvGrpSpPr>
        <xdr:cNvPr id="35" name="Group 34"/>
        <xdr:cNvGrpSpPr/>
      </xdr:nvGrpSpPr>
      <xdr:grpSpPr>
        <a:xfrm>
          <a:off x="3248024" y="1209674"/>
          <a:ext cx="704851" cy="676275"/>
          <a:chOff x="5372099" y="1790699"/>
          <a:chExt cx="704851" cy="676275"/>
        </a:xfrm>
      </xdr:grpSpPr>
      <xdr:sp macro="" textlink="">
        <xdr:nvSpPr>
          <xdr:cNvPr id="36" name="Oval 35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7" name="Oval 36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3</xdr:col>
      <xdr:colOff>95249</xdr:colOff>
      <xdr:row>6</xdr:row>
      <xdr:rowOff>38099</xdr:rowOff>
    </xdr:from>
    <xdr:to>
      <xdr:col>4</xdr:col>
      <xdr:colOff>190500</xdr:colOff>
      <xdr:row>9</xdr:row>
      <xdr:rowOff>142874</xdr:rowOff>
    </xdr:to>
    <xdr:grpSp>
      <xdr:nvGrpSpPr>
        <xdr:cNvPr id="38" name="Group 37"/>
        <xdr:cNvGrpSpPr/>
      </xdr:nvGrpSpPr>
      <xdr:grpSpPr>
        <a:xfrm>
          <a:off x="1924049" y="1219199"/>
          <a:ext cx="704851" cy="676275"/>
          <a:chOff x="5372099" y="1790699"/>
          <a:chExt cx="704851" cy="676275"/>
        </a:xfrm>
      </xdr:grpSpPr>
      <xdr:sp macro="" textlink="">
        <xdr:nvSpPr>
          <xdr:cNvPr id="39" name="Oval 38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0" name="Oval 39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2</xdr:col>
      <xdr:colOff>38099</xdr:colOff>
      <xdr:row>6</xdr:row>
      <xdr:rowOff>28574</xdr:rowOff>
    </xdr:from>
    <xdr:to>
      <xdr:col>3</xdr:col>
      <xdr:colOff>133350</xdr:colOff>
      <xdr:row>9</xdr:row>
      <xdr:rowOff>133349</xdr:rowOff>
    </xdr:to>
    <xdr:grpSp>
      <xdr:nvGrpSpPr>
        <xdr:cNvPr id="41" name="Group 40"/>
        <xdr:cNvGrpSpPr/>
      </xdr:nvGrpSpPr>
      <xdr:grpSpPr>
        <a:xfrm>
          <a:off x="1257299" y="1209674"/>
          <a:ext cx="704851" cy="676275"/>
          <a:chOff x="5372099" y="1790699"/>
          <a:chExt cx="704851" cy="676275"/>
        </a:xfrm>
      </xdr:grpSpPr>
      <xdr:sp macro="" textlink="">
        <xdr:nvSpPr>
          <xdr:cNvPr id="42" name="Oval 41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3" name="Oval 42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4</xdr:col>
      <xdr:colOff>161924</xdr:colOff>
      <xdr:row>6</xdr:row>
      <xdr:rowOff>28574</xdr:rowOff>
    </xdr:from>
    <xdr:to>
      <xdr:col>5</xdr:col>
      <xdr:colOff>257175</xdr:colOff>
      <xdr:row>9</xdr:row>
      <xdr:rowOff>133349</xdr:rowOff>
    </xdr:to>
    <xdr:grpSp>
      <xdr:nvGrpSpPr>
        <xdr:cNvPr id="46" name="Group 45"/>
        <xdr:cNvGrpSpPr/>
      </xdr:nvGrpSpPr>
      <xdr:grpSpPr>
        <a:xfrm>
          <a:off x="2600324" y="1209674"/>
          <a:ext cx="704851" cy="676275"/>
          <a:chOff x="5372099" y="1790699"/>
          <a:chExt cx="704851" cy="676275"/>
        </a:xfrm>
      </xdr:grpSpPr>
      <xdr:sp macro="" textlink="">
        <xdr:nvSpPr>
          <xdr:cNvPr id="47" name="Oval 46"/>
          <xdr:cNvSpPr/>
        </xdr:nvSpPr>
        <xdr:spPr>
          <a:xfrm>
            <a:off x="5372099" y="1790699"/>
            <a:ext cx="704851" cy="676275"/>
          </a:xfrm>
          <a:prstGeom prst="ellipse">
            <a:avLst/>
          </a:prstGeom>
          <a:gradFill>
            <a:gsLst>
              <a:gs pos="0">
                <a:schemeClr val="accent1">
                  <a:tint val="66000"/>
                  <a:satMod val="160000"/>
                  <a:alpha val="5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  <a:ln w="12700"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8" name="Oval 47"/>
          <xdr:cNvSpPr/>
        </xdr:nvSpPr>
        <xdr:spPr>
          <a:xfrm>
            <a:off x="5676900" y="2057400"/>
            <a:ext cx="104775" cy="1143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2</xdr:col>
      <xdr:colOff>9525</xdr:colOff>
      <xdr:row>7</xdr:row>
      <xdr:rowOff>142875</xdr:rowOff>
    </xdr:from>
    <xdr:to>
      <xdr:col>18</xdr:col>
      <xdr:colOff>238125</xdr:colOff>
      <xdr:row>7</xdr:row>
      <xdr:rowOff>188594</xdr:rowOff>
    </xdr:to>
    <xdr:sp macro="" textlink="">
      <xdr:nvSpPr>
        <xdr:cNvPr id="49" name="Rectangle 48"/>
        <xdr:cNvSpPr/>
      </xdr:nvSpPr>
      <xdr:spPr>
        <a:xfrm>
          <a:off x="1838325" y="1514475"/>
          <a:ext cx="9982200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18</xdr:col>
      <xdr:colOff>285750</xdr:colOff>
      <xdr:row>13</xdr:row>
      <xdr:rowOff>0</xdr:rowOff>
    </xdr:to>
    <xdr:cxnSp macro="">
      <xdr:nvCxnSpPr>
        <xdr:cNvPr id="50" name="Straight Connector 49"/>
        <xdr:cNvCxnSpPr/>
      </xdr:nvCxnSpPr>
      <xdr:spPr>
        <a:xfrm>
          <a:off x="1828800" y="2514600"/>
          <a:ext cx="10039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12</xdr:row>
      <xdr:rowOff>133350</xdr:rowOff>
    </xdr:from>
    <xdr:to>
      <xdr:col>2</xdr:col>
      <xdr:colOff>219076</xdr:colOff>
      <xdr:row>13</xdr:row>
      <xdr:rowOff>76201</xdr:rowOff>
    </xdr:to>
    <xdr:sp macro="" textlink="">
      <xdr:nvSpPr>
        <xdr:cNvPr id="75" name="Can 74"/>
        <xdr:cNvSpPr/>
      </xdr:nvSpPr>
      <xdr:spPr>
        <a:xfrm>
          <a:off x="1914525" y="24574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447675</xdr:colOff>
      <xdr:row>12</xdr:row>
      <xdr:rowOff>133350</xdr:rowOff>
    </xdr:from>
    <xdr:to>
      <xdr:col>2</xdr:col>
      <xdr:colOff>581026</xdr:colOff>
      <xdr:row>13</xdr:row>
      <xdr:rowOff>76201</xdr:rowOff>
    </xdr:to>
    <xdr:sp macro="" textlink="">
      <xdr:nvSpPr>
        <xdr:cNvPr id="76" name="Can 75"/>
        <xdr:cNvSpPr/>
      </xdr:nvSpPr>
      <xdr:spPr>
        <a:xfrm>
          <a:off x="2276475" y="24574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3</xdr:col>
      <xdr:colOff>342901</xdr:colOff>
      <xdr:row>13</xdr:row>
      <xdr:rowOff>76201</xdr:rowOff>
    </xdr:to>
    <xdr:sp macro="" textlink="">
      <xdr:nvSpPr>
        <xdr:cNvPr id="78" name="Can 77"/>
        <xdr:cNvSpPr/>
      </xdr:nvSpPr>
      <xdr:spPr>
        <a:xfrm>
          <a:off x="2647950" y="24574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571500</xdr:colOff>
      <xdr:row>12</xdr:row>
      <xdr:rowOff>133350</xdr:rowOff>
    </xdr:from>
    <xdr:to>
      <xdr:col>4</xdr:col>
      <xdr:colOff>95251</xdr:colOff>
      <xdr:row>13</xdr:row>
      <xdr:rowOff>76201</xdr:rowOff>
    </xdr:to>
    <xdr:sp macro="" textlink="">
      <xdr:nvSpPr>
        <xdr:cNvPr id="79" name="Can 78"/>
        <xdr:cNvSpPr/>
      </xdr:nvSpPr>
      <xdr:spPr>
        <a:xfrm>
          <a:off x="3009900" y="24574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352425</xdr:colOff>
      <xdr:row>12</xdr:row>
      <xdr:rowOff>133350</xdr:rowOff>
    </xdr:from>
    <xdr:to>
      <xdr:col>4</xdr:col>
      <xdr:colOff>485776</xdr:colOff>
      <xdr:row>13</xdr:row>
      <xdr:rowOff>76201</xdr:rowOff>
    </xdr:to>
    <xdr:sp macro="" textlink="">
      <xdr:nvSpPr>
        <xdr:cNvPr id="80" name="Can 79"/>
        <xdr:cNvSpPr/>
      </xdr:nvSpPr>
      <xdr:spPr>
        <a:xfrm>
          <a:off x="3400425" y="24574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114300</xdr:colOff>
      <xdr:row>12</xdr:row>
      <xdr:rowOff>123825</xdr:rowOff>
    </xdr:from>
    <xdr:to>
      <xdr:col>5</xdr:col>
      <xdr:colOff>247651</xdr:colOff>
      <xdr:row>13</xdr:row>
      <xdr:rowOff>66676</xdr:rowOff>
    </xdr:to>
    <xdr:sp macro="" textlink="">
      <xdr:nvSpPr>
        <xdr:cNvPr id="81" name="Can 80"/>
        <xdr:cNvSpPr/>
      </xdr:nvSpPr>
      <xdr:spPr>
        <a:xfrm>
          <a:off x="3771900" y="24479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57150</xdr:colOff>
      <xdr:row>6</xdr:row>
      <xdr:rowOff>85725</xdr:rowOff>
    </xdr:from>
    <xdr:to>
      <xdr:col>20</xdr:col>
      <xdr:colOff>123825</xdr:colOff>
      <xdr:row>9</xdr:row>
      <xdr:rowOff>152401</xdr:rowOff>
    </xdr:to>
    <xdr:sp macro="" textlink="">
      <xdr:nvSpPr>
        <xdr:cNvPr id="104" name="TextBox 103"/>
        <xdr:cNvSpPr txBox="1"/>
      </xdr:nvSpPr>
      <xdr:spPr>
        <a:xfrm>
          <a:off x="12249150" y="1266825"/>
          <a:ext cx="676275" cy="638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Max of 50m / 165 ft</a:t>
          </a:r>
        </a:p>
      </xdr:txBody>
    </xdr:sp>
    <xdr:clientData/>
  </xdr:twoCellAnchor>
  <xdr:twoCellAnchor>
    <xdr:from>
      <xdr:col>5</xdr:col>
      <xdr:colOff>171452</xdr:colOff>
      <xdr:row>13</xdr:row>
      <xdr:rowOff>84125</xdr:rowOff>
    </xdr:from>
    <xdr:to>
      <xdr:col>5</xdr:col>
      <xdr:colOff>540593</xdr:colOff>
      <xdr:row>14</xdr:row>
      <xdr:rowOff>85725</xdr:rowOff>
    </xdr:to>
    <xdr:sp macro="" textlink="">
      <xdr:nvSpPr>
        <xdr:cNvPr id="105" name="Left Brace 104"/>
        <xdr:cNvSpPr/>
      </xdr:nvSpPr>
      <xdr:spPr>
        <a:xfrm rot="16200000">
          <a:off x="3917573" y="2510204"/>
          <a:ext cx="192100" cy="369141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390525</xdr:colOff>
      <xdr:row>14</xdr:row>
      <xdr:rowOff>114299</xdr:rowOff>
    </xdr:from>
    <xdr:to>
      <xdr:col>7</xdr:col>
      <xdr:colOff>104775</xdr:colOff>
      <xdr:row>20</xdr:row>
      <xdr:rowOff>133350</xdr:rowOff>
    </xdr:to>
    <xdr:sp macro="" textlink="">
      <xdr:nvSpPr>
        <xdr:cNvPr id="106" name="TextBox 105"/>
        <xdr:cNvSpPr txBox="1"/>
      </xdr:nvSpPr>
      <xdr:spPr>
        <a:xfrm>
          <a:off x="2828925" y="2819399"/>
          <a:ext cx="2152650" cy="1162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Collector spacing (</a:t>
          </a:r>
          <a:r>
            <a:rPr lang="en-US" sz="1100" i="1"/>
            <a:t>Dj</a:t>
          </a:r>
          <a:r>
            <a:rPr lang="en-US" sz="1100" i="0"/>
            <a:t>)should</a:t>
          </a:r>
          <a:r>
            <a:rPr lang="en-US" sz="1100"/>
            <a:t> be consistent with a maximum </a:t>
          </a:r>
          <a:r>
            <a:rPr lang="en-US" sz="1100" baseline="0"/>
            <a:t>of 3m/10ft for sprinklers and 5m/16ft for solid set sprinklers. Spacing should not be a multiple of sprinkler head spacing.</a:t>
          </a:r>
          <a:endParaRPr lang="en-US" sz="1100"/>
        </a:p>
      </xdr:txBody>
    </xdr:sp>
    <xdr:clientData/>
  </xdr:twoCellAnchor>
  <xdr:twoCellAnchor>
    <xdr:from>
      <xdr:col>0</xdr:col>
      <xdr:colOff>219075</xdr:colOff>
      <xdr:row>22</xdr:row>
      <xdr:rowOff>171450</xdr:rowOff>
    </xdr:from>
    <xdr:to>
      <xdr:col>2</xdr:col>
      <xdr:colOff>142875</xdr:colOff>
      <xdr:row>27</xdr:row>
      <xdr:rowOff>9525</xdr:rowOff>
    </xdr:to>
    <xdr:sp macro="" textlink="">
      <xdr:nvSpPr>
        <xdr:cNvPr id="107" name="TextBox 106"/>
        <xdr:cNvSpPr txBox="1"/>
      </xdr:nvSpPr>
      <xdr:spPr>
        <a:xfrm>
          <a:off x="828675" y="4400550"/>
          <a:ext cx="1143000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Sprinkler head</a:t>
          </a:r>
          <a:r>
            <a:rPr lang="en-US" sz="1100" baseline="0"/>
            <a:t>s should be elevated at least 1.5m/5ft </a:t>
          </a:r>
          <a:endParaRPr lang="en-US" sz="1100"/>
        </a:p>
      </xdr:txBody>
    </xdr:sp>
    <xdr:clientData/>
  </xdr:twoCellAnchor>
  <xdr:twoCellAnchor>
    <xdr:from>
      <xdr:col>8</xdr:col>
      <xdr:colOff>276225</xdr:colOff>
      <xdr:row>16</xdr:row>
      <xdr:rowOff>152399</xdr:rowOff>
    </xdr:from>
    <xdr:to>
      <xdr:col>14</xdr:col>
      <xdr:colOff>333375</xdr:colOff>
      <xdr:row>20</xdr:row>
      <xdr:rowOff>19050</xdr:rowOff>
    </xdr:to>
    <xdr:sp macro="" textlink="">
      <xdr:nvSpPr>
        <xdr:cNvPr id="108" name="TextBox 107"/>
        <xdr:cNvSpPr txBox="1"/>
      </xdr:nvSpPr>
      <xdr:spPr>
        <a:xfrm>
          <a:off x="5762625" y="3238499"/>
          <a:ext cx="3714750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Colectors </a:t>
          </a:r>
          <a:r>
            <a:rPr lang="en-US" sz="1100" baseline="0"/>
            <a:t>should have an entrance diameter 1.5 x the height. Height shall be at least 120mm/4.7in. Colector of light color to reflect solar radation and minimize evaporation.</a:t>
          </a:r>
          <a:endParaRPr lang="en-US" sz="1100"/>
        </a:p>
      </xdr:txBody>
    </xdr:sp>
    <xdr:clientData/>
  </xdr:twoCellAnchor>
  <xdr:twoCellAnchor>
    <xdr:from>
      <xdr:col>13</xdr:col>
      <xdr:colOff>409575</xdr:colOff>
      <xdr:row>13</xdr:row>
      <xdr:rowOff>47630</xdr:rowOff>
    </xdr:from>
    <xdr:to>
      <xdr:col>13</xdr:col>
      <xdr:colOff>542926</xdr:colOff>
      <xdr:row>16</xdr:row>
      <xdr:rowOff>152401</xdr:rowOff>
    </xdr:to>
    <xdr:cxnSp macro="">
      <xdr:nvCxnSpPr>
        <xdr:cNvPr id="109" name="Straight Arrow Connector 108"/>
        <xdr:cNvCxnSpPr/>
      </xdr:nvCxnSpPr>
      <xdr:spPr>
        <a:xfrm rot="5400000" flipH="1" flipV="1">
          <a:off x="8672515" y="2833690"/>
          <a:ext cx="676271" cy="133351"/>
        </a:xfrm>
        <a:prstGeom prst="straightConnector1">
          <a:avLst/>
        </a:prstGeom>
        <a:ln>
          <a:solidFill>
            <a:schemeClr val="accent1">
              <a:shade val="95000"/>
              <a:satMod val="10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23</xdr:row>
      <xdr:rowOff>19050</xdr:rowOff>
    </xdr:from>
    <xdr:to>
      <xdr:col>10</xdr:col>
      <xdr:colOff>228600</xdr:colOff>
      <xdr:row>23</xdr:row>
      <xdr:rowOff>64769</xdr:rowOff>
    </xdr:to>
    <xdr:sp macro="" textlink="">
      <xdr:nvSpPr>
        <xdr:cNvPr id="110" name="Rectangle 109"/>
        <xdr:cNvSpPr/>
      </xdr:nvSpPr>
      <xdr:spPr>
        <a:xfrm>
          <a:off x="2114550" y="4438650"/>
          <a:ext cx="4819650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514350</xdr:colOff>
      <xdr:row>23</xdr:row>
      <xdr:rowOff>85725</xdr:rowOff>
    </xdr:from>
    <xdr:to>
      <xdr:col>3</xdr:col>
      <xdr:colOff>561975</xdr:colOff>
      <xdr:row>25</xdr:row>
      <xdr:rowOff>28575</xdr:rowOff>
    </xdr:to>
    <xdr:sp macro="" textlink="">
      <xdr:nvSpPr>
        <xdr:cNvPr id="111" name="Rectangle 110"/>
        <xdr:cNvSpPr/>
      </xdr:nvSpPr>
      <xdr:spPr>
        <a:xfrm>
          <a:off x="2952750" y="4505325"/>
          <a:ext cx="47625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390525</xdr:colOff>
      <xdr:row>23</xdr:row>
      <xdr:rowOff>85725</xdr:rowOff>
    </xdr:from>
    <xdr:to>
      <xdr:col>8</xdr:col>
      <xdr:colOff>436244</xdr:colOff>
      <xdr:row>27</xdr:row>
      <xdr:rowOff>85725</xdr:rowOff>
    </xdr:to>
    <xdr:sp macro="" textlink="">
      <xdr:nvSpPr>
        <xdr:cNvPr id="112" name="Rectangle 111"/>
        <xdr:cNvSpPr/>
      </xdr:nvSpPr>
      <xdr:spPr>
        <a:xfrm>
          <a:off x="5876925" y="4505325"/>
          <a:ext cx="45719" cy="7620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428625</xdr:colOff>
      <xdr:row>25</xdr:row>
      <xdr:rowOff>19050</xdr:rowOff>
    </xdr:from>
    <xdr:to>
      <xdr:col>4</xdr:col>
      <xdr:colOff>38100</xdr:colOff>
      <xdr:row>25</xdr:row>
      <xdr:rowOff>76200</xdr:rowOff>
    </xdr:to>
    <xdr:sp macro="" textlink="">
      <xdr:nvSpPr>
        <xdr:cNvPr id="113" name="Oval 112"/>
        <xdr:cNvSpPr/>
      </xdr:nvSpPr>
      <xdr:spPr>
        <a:xfrm>
          <a:off x="2867025" y="4819650"/>
          <a:ext cx="219075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304800</xdr:colOff>
      <xdr:row>27</xdr:row>
      <xdr:rowOff>57150</xdr:rowOff>
    </xdr:from>
    <xdr:to>
      <xdr:col>8</xdr:col>
      <xdr:colOff>523875</xdr:colOff>
      <xdr:row>27</xdr:row>
      <xdr:rowOff>114300</xdr:rowOff>
    </xdr:to>
    <xdr:sp macro="" textlink="">
      <xdr:nvSpPr>
        <xdr:cNvPr id="114" name="Oval 113"/>
        <xdr:cNvSpPr/>
      </xdr:nvSpPr>
      <xdr:spPr>
        <a:xfrm>
          <a:off x="5791200" y="5238750"/>
          <a:ext cx="219075" cy="57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466725</xdr:colOff>
      <xdr:row>25</xdr:row>
      <xdr:rowOff>47625</xdr:rowOff>
    </xdr:from>
    <xdr:to>
      <xdr:col>5</xdr:col>
      <xdr:colOff>95250</xdr:colOff>
      <xdr:row>27</xdr:row>
      <xdr:rowOff>66675</xdr:rowOff>
    </xdr:to>
    <xdr:sp macro="" textlink="">
      <xdr:nvSpPr>
        <xdr:cNvPr id="115" name="Arc 114"/>
        <xdr:cNvSpPr/>
      </xdr:nvSpPr>
      <xdr:spPr>
        <a:xfrm>
          <a:off x="2295525" y="4848225"/>
          <a:ext cx="1457325" cy="400050"/>
        </a:xfrm>
        <a:prstGeom prst="arc">
          <a:avLst>
            <a:gd name="adj1" fmla="val 11302460"/>
            <a:gd name="adj2" fmla="val 21001591"/>
          </a:avLst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238125</xdr:colOff>
      <xdr:row>30</xdr:row>
      <xdr:rowOff>95250</xdr:rowOff>
    </xdr:from>
    <xdr:to>
      <xdr:col>10</xdr:col>
      <xdr:colOff>228600</xdr:colOff>
      <xdr:row>30</xdr:row>
      <xdr:rowOff>95250</xdr:rowOff>
    </xdr:to>
    <xdr:cxnSp macro="">
      <xdr:nvCxnSpPr>
        <xdr:cNvPr id="116" name="Straight Connector 115"/>
        <xdr:cNvCxnSpPr/>
      </xdr:nvCxnSpPr>
      <xdr:spPr>
        <a:xfrm>
          <a:off x="2066925" y="5848350"/>
          <a:ext cx="4867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323850</xdr:colOff>
      <xdr:row>27</xdr:row>
      <xdr:rowOff>76200</xdr:rowOff>
    </xdr:from>
    <xdr:to>
      <xdr:col>9</xdr:col>
      <xdr:colOff>561975</xdr:colOff>
      <xdr:row>34</xdr:row>
      <xdr:rowOff>133350</xdr:rowOff>
    </xdr:to>
    <xdr:sp macro="" textlink="">
      <xdr:nvSpPr>
        <xdr:cNvPr id="117" name="Arc 116"/>
        <xdr:cNvSpPr/>
      </xdr:nvSpPr>
      <xdr:spPr>
        <a:xfrm>
          <a:off x="5200650" y="5257800"/>
          <a:ext cx="1457325" cy="1390650"/>
        </a:xfrm>
        <a:prstGeom prst="arc">
          <a:avLst>
            <a:gd name="adj1" fmla="val 11259744"/>
            <a:gd name="adj2" fmla="val 21135974"/>
          </a:avLst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371475</xdr:colOff>
      <xdr:row>26</xdr:row>
      <xdr:rowOff>146009</xdr:rowOff>
    </xdr:from>
    <xdr:to>
      <xdr:col>3</xdr:col>
      <xdr:colOff>123825</xdr:colOff>
      <xdr:row>30</xdr:row>
      <xdr:rowOff>133349</xdr:rowOff>
    </xdr:to>
    <xdr:pic>
      <xdr:nvPicPr>
        <xdr:cNvPr id="118" name="Picture 117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0275" y="5137109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26</xdr:row>
      <xdr:rowOff>146009</xdr:rowOff>
    </xdr:from>
    <xdr:to>
      <xdr:col>2</xdr:col>
      <xdr:colOff>466725</xdr:colOff>
      <xdr:row>30</xdr:row>
      <xdr:rowOff>133349</xdr:rowOff>
    </xdr:to>
    <xdr:pic>
      <xdr:nvPicPr>
        <xdr:cNvPr id="119" name="Picture 118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5137109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26</xdr:row>
      <xdr:rowOff>136484</xdr:rowOff>
    </xdr:from>
    <xdr:to>
      <xdr:col>6</xdr:col>
      <xdr:colOff>142875</xdr:colOff>
      <xdr:row>30</xdr:row>
      <xdr:rowOff>123824</xdr:rowOff>
    </xdr:to>
    <xdr:pic>
      <xdr:nvPicPr>
        <xdr:cNvPr id="120" name="Picture 119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5127584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26</xdr:row>
      <xdr:rowOff>136484</xdr:rowOff>
    </xdr:from>
    <xdr:to>
      <xdr:col>5</xdr:col>
      <xdr:colOff>485775</xdr:colOff>
      <xdr:row>30</xdr:row>
      <xdr:rowOff>123824</xdr:rowOff>
    </xdr:to>
    <xdr:pic>
      <xdr:nvPicPr>
        <xdr:cNvPr id="121" name="Picture 120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81425" y="5127584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26</xdr:row>
      <xdr:rowOff>136484</xdr:rowOff>
    </xdr:from>
    <xdr:to>
      <xdr:col>3</xdr:col>
      <xdr:colOff>428625</xdr:colOff>
      <xdr:row>30</xdr:row>
      <xdr:rowOff>123824</xdr:rowOff>
    </xdr:to>
    <xdr:pic>
      <xdr:nvPicPr>
        <xdr:cNvPr id="122" name="Picture 121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05075" y="5127584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26</xdr:row>
      <xdr:rowOff>146009</xdr:rowOff>
    </xdr:from>
    <xdr:to>
      <xdr:col>5</xdr:col>
      <xdr:colOff>209550</xdr:colOff>
      <xdr:row>30</xdr:row>
      <xdr:rowOff>133349</xdr:rowOff>
    </xdr:to>
    <xdr:pic>
      <xdr:nvPicPr>
        <xdr:cNvPr id="123" name="Picture 122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137109"/>
          <a:ext cx="361950" cy="749340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28</xdr:row>
      <xdr:rowOff>28575</xdr:rowOff>
    </xdr:from>
    <xdr:to>
      <xdr:col>4</xdr:col>
      <xdr:colOff>219075</xdr:colOff>
      <xdr:row>28</xdr:row>
      <xdr:rowOff>104775</xdr:rowOff>
    </xdr:to>
    <xdr:sp macro="" textlink="">
      <xdr:nvSpPr>
        <xdr:cNvPr id="124" name="Rectangle 123"/>
        <xdr:cNvSpPr/>
      </xdr:nvSpPr>
      <xdr:spPr>
        <a:xfrm>
          <a:off x="3095625" y="5400675"/>
          <a:ext cx="171450" cy="762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128589</xdr:colOff>
      <xdr:row>28</xdr:row>
      <xdr:rowOff>104774</xdr:rowOff>
    </xdr:from>
    <xdr:to>
      <xdr:col>4</xdr:col>
      <xdr:colOff>133351</xdr:colOff>
      <xdr:row>30</xdr:row>
      <xdr:rowOff>95249</xdr:rowOff>
    </xdr:to>
    <xdr:cxnSp macro="">
      <xdr:nvCxnSpPr>
        <xdr:cNvPr id="125" name="Straight Connector 124"/>
        <xdr:cNvCxnSpPr>
          <a:stCxn id="124" idx="2"/>
        </xdr:cNvCxnSpPr>
      </xdr:nvCxnSpPr>
      <xdr:spPr>
        <a:xfrm rot="5400000">
          <a:off x="2993232" y="5660231"/>
          <a:ext cx="371475" cy="4762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414337</xdr:colOff>
      <xdr:row>28</xdr:row>
      <xdr:rowOff>33337</xdr:rowOff>
    </xdr:from>
    <xdr:to>
      <xdr:col>3</xdr:col>
      <xdr:colOff>595312</xdr:colOff>
      <xdr:row>28</xdr:row>
      <xdr:rowOff>33337</xdr:rowOff>
    </xdr:to>
    <xdr:cxnSp macro="">
      <xdr:nvCxnSpPr>
        <xdr:cNvPr id="126" name="Straight Connector 125"/>
        <xdr:cNvCxnSpPr/>
      </xdr:nvCxnSpPr>
      <xdr:spPr>
        <a:xfrm>
          <a:off x="2852737" y="5405437"/>
          <a:ext cx="180975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26</xdr:row>
      <xdr:rowOff>152399</xdr:rowOff>
    </xdr:from>
    <xdr:to>
      <xdr:col>3</xdr:col>
      <xdr:colOff>595313</xdr:colOff>
      <xdr:row>26</xdr:row>
      <xdr:rowOff>152400</xdr:rowOff>
    </xdr:to>
    <xdr:cxnSp macro="">
      <xdr:nvCxnSpPr>
        <xdr:cNvPr id="127" name="Straight Connector 126"/>
        <xdr:cNvCxnSpPr/>
      </xdr:nvCxnSpPr>
      <xdr:spPr>
        <a:xfrm>
          <a:off x="2743200" y="5143499"/>
          <a:ext cx="290513" cy="1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138113</xdr:colOff>
      <xdr:row>30</xdr:row>
      <xdr:rowOff>119063</xdr:rowOff>
    </xdr:from>
    <xdr:to>
      <xdr:col>4</xdr:col>
      <xdr:colOff>138113</xdr:colOff>
      <xdr:row>31</xdr:row>
      <xdr:rowOff>0</xdr:rowOff>
    </xdr:to>
    <xdr:cxnSp macro="">
      <xdr:nvCxnSpPr>
        <xdr:cNvPr id="128" name="Straight Connector 127"/>
        <xdr:cNvCxnSpPr/>
      </xdr:nvCxnSpPr>
      <xdr:spPr>
        <a:xfrm rot="5400000">
          <a:off x="3150394" y="5907882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385763</xdr:colOff>
      <xdr:row>30</xdr:row>
      <xdr:rowOff>123828</xdr:rowOff>
    </xdr:from>
    <xdr:to>
      <xdr:col>3</xdr:col>
      <xdr:colOff>385763</xdr:colOff>
      <xdr:row>31</xdr:row>
      <xdr:rowOff>4765</xdr:rowOff>
    </xdr:to>
    <xdr:cxnSp macro="">
      <xdr:nvCxnSpPr>
        <xdr:cNvPr id="129" name="Straight Connector 128"/>
        <xdr:cNvCxnSpPr/>
      </xdr:nvCxnSpPr>
      <xdr:spPr>
        <a:xfrm rot="5400000">
          <a:off x="2788444" y="5912647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357188</xdr:colOff>
      <xdr:row>27</xdr:row>
      <xdr:rowOff>0</xdr:rowOff>
    </xdr:from>
    <xdr:to>
      <xdr:col>3</xdr:col>
      <xdr:colOff>600075</xdr:colOff>
      <xdr:row>27</xdr:row>
      <xdr:rowOff>152400</xdr:rowOff>
    </xdr:to>
    <xdr:sp macro="" textlink="">
      <xdr:nvSpPr>
        <xdr:cNvPr id="130" name="TextBox 129"/>
        <xdr:cNvSpPr txBox="1"/>
      </xdr:nvSpPr>
      <xdr:spPr>
        <a:xfrm>
          <a:off x="2795588" y="5181600"/>
          <a:ext cx="242887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r>
            <a:rPr lang="en-US" sz="1100" i="1"/>
            <a:t>z</a:t>
          </a:r>
        </a:p>
      </xdr:txBody>
    </xdr:sp>
    <xdr:clientData/>
  </xdr:twoCellAnchor>
  <xdr:twoCellAnchor>
    <xdr:from>
      <xdr:col>3</xdr:col>
      <xdr:colOff>476251</xdr:colOff>
      <xdr:row>26</xdr:row>
      <xdr:rowOff>152400</xdr:rowOff>
    </xdr:from>
    <xdr:to>
      <xdr:col>3</xdr:col>
      <xdr:colOff>478633</xdr:colOff>
      <xdr:row>27</xdr:row>
      <xdr:rowOff>28575</xdr:rowOff>
    </xdr:to>
    <xdr:cxnSp macro="">
      <xdr:nvCxnSpPr>
        <xdr:cNvPr id="131" name="Straight Arrow Connector 130"/>
        <xdr:cNvCxnSpPr/>
      </xdr:nvCxnSpPr>
      <xdr:spPr>
        <a:xfrm rot="16200000" flipV="1">
          <a:off x="2882504" y="5175647"/>
          <a:ext cx="66675" cy="2382"/>
        </a:xfrm>
        <a:prstGeom prst="straightConnector1">
          <a:avLst/>
        </a:prstGeom>
        <a:ln>
          <a:solidFill>
            <a:schemeClr val="tx1"/>
          </a:solidFill>
          <a:headEnd type="none" w="sm" len="sm"/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442915</xdr:colOff>
      <xdr:row>30</xdr:row>
      <xdr:rowOff>61911</xdr:rowOff>
    </xdr:from>
    <xdr:to>
      <xdr:col>4</xdr:col>
      <xdr:colOff>76202</xdr:colOff>
      <xdr:row>31</xdr:row>
      <xdr:rowOff>47624</xdr:rowOff>
    </xdr:to>
    <xdr:sp macro="" textlink="">
      <xdr:nvSpPr>
        <xdr:cNvPr id="132" name="TextBox 131"/>
        <xdr:cNvSpPr txBox="1"/>
      </xdr:nvSpPr>
      <xdr:spPr>
        <a:xfrm>
          <a:off x="2881315" y="5815011"/>
          <a:ext cx="242887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en-US" sz="1100" i="1"/>
            <a:t>x</a:t>
          </a:r>
        </a:p>
      </xdr:txBody>
    </xdr:sp>
    <xdr:clientData/>
  </xdr:twoCellAnchor>
  <xdr:twoCellAnchor>
    <xdr:from>
      <xdr:col>3</xdr:col>
      <xdr:colOff>478631</xdr:colOff>
      <xdr:row>27</xdr:row>
      <xdr:rowOff>152400</xdr:rowOff>
    </xdr:from>
    <xdr:to>
      <xdr:col>3</xdr:col>
      <xdr:colOff>478634</xdr:colOff>
      <xdr:row>28</xdr:row>
      <xdr:rowOff>38102</xdr:rowOff>
    </xdr:to>
    <xdr:cxnSp macro="">
      <xdr:nvCxnSpPr>
        <xdr:cNvPr id="133" name="Straight Arrow Connector 132"/>
        <xdr:cNvCxnSpPr>
          <a:stCxn id="130" idx="2"/>
        </xdr:cNvCxnSpPr>
      </xdr:nvCxnSpPr>
      <xdr:spPr>
        <a:xfrm rot="16200000" flipH="1">
          <a:off x="2878932" y="5372099"/>
          <a:ext cx="76202" cy="3"/>
        </a:xfrm>
        <a:prstGeom prst="straightConnector1">
          <a:avLst/>
        </a:prstGeom>
        <a:ln>
          <a:solidFill>
            <a:schemeClr val="tx1"/>
          </a:solidFill>
          <a:tailEnd type="triangl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30</xdr:row>
      <xdr:rowOff>157163</xdr:rowOff>
    </xdr:from>
    <xdr:to>
      <xdr:col>4</xdr:col>
      <xdr:colOff>147638</xdr:colOff>
      <xdr:row>30</xdr:row>
      <xdr:rowOff>158751</xdr:rowOff>
    </xdr:to>
    <xdr:cxnSp macro="">
      <xdr:nvCxnSpPr>
        <xdr:cNvPr id="134" name="Straight Arrow Connector 133"/>
        <xdr:cNvCxnSpPr/>
      </xdr:nvCxnSpPr>
      <xdr:spPr>
        <a:xfrm>
          <a:off x="3057525" y="5910263"/>
          <a:ext cx="138113" cy="1588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385762</xdr:colOff>
      <xdr:row>30</xdr:row>
      <xdr:rowOff>157164</xdr:rowOff>
    </xdr:from>
    <xdr:to>
      <xdr:col>3</xdr:col>
      <xdr:colOff>519114</xdr:colOff>
      <xdr:row>30</xdr:row>
      <xdr:rowOff>158751</xdr:rowOff>
    </xdr:to>
    <xdr:cxnSp macro="">
      <xdr:nvCxnSpPr>
        <xdr:cNvPr id="135" name="Straight Arrow Connector 134"/>
        <xdr:cNvCxnSpPr/>
      </xdr:nvCxnSpPr>
      <xdr:spPr>
        <a:xfrm rot="10800000">
          <a:off x="2824162" y="5910264"/>
          <a:ext cx="133352" cy="1587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30</xdr:row>
      <xdr:rowOff>123829</xdr:rowOff>
    </xdr:from>
    <xdr:to>
      <xdr:col>4</xdr:col>
      <xdr:colOff>485775</xdr:colOff>
      <xdr:row>31</xdr:row>
      <xdr:rowOff>4766</xdr:rowOff>
    </xdr:to>
    <xdr:cxnSp macro="">
      <xdr:nvCxnSpPr>
        <xdr:cNvPr id="136" name="Straight Connector 135"/>
        <xdr:cNvCxnSpPr/>
      </xdr:nvCxnSpPr>
      <xdr:spPr>
        <a:xfrm rot="5400000">
          <a:off x="3498056" y="5912648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30</xdr:row>
      <xdr:rowOff>157163</xdr:rowOff>
    </xdr:from>
    <xdr:to>
      <xdr:col>4</xdr:col>
      <xdr:colOff>490538</xdr:colOff>
      <xdr:row>30</xdr:row>
      <xdr:rowOff>158751</xdr:rowOff>
    </xdr:to>
    <xdr:cxnSp macro="">
      <xdr:nvCxnSpPr>
        <xdr:cNvPr id="137" name="Straight Arrow Connector 136"/>
        <xdr:cNvCxnSpPr/>
      </xdr:nvCxnSpPr>
      <xdr:spPr>
        <a:xfrm>
          <a:off x="3400425" y="5910263"/>
          <a:ext cx="138113" cy="1588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138112</xdr:colOff>
      <xdr:row>30</xdr:row>
      <xdr:rowOff>157164</xdr:rowOff>
    </xdr:from>
    <xdr:to>
      <xdr:col>4</xdr:col>
      <xdr:colOff>271464</xdr:colOff>
      <xdr:row>30</xdr:row>
      <xdr:rowOff>158751</xdr:rowOff>
    </xdr:to>
    <xdr:cxnSp macro="">
      <xdr:nvCxnSpPr>
        <xdr:cNvPr id="138" name="Straight Arrow Connector 137"/>
        <xdr:cNvCxnSpPr/>
      </xdr:nvCxnSpPr>
      <xdr:spPr>
        <a:xfrm rot="10800000">
          <a:off x="3186112" y="5910264"/>
          <a:ext cx="133352" cy="1587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185739</xdr:colOff>
      <xdr:row>30</xdr:row>
      <xdr:rowOff>61910</xdr:rowOff>
    </xdr:from>
    <xdr:to>
      <xdr:col>4</xdr:col>
      <xdr:colOff>428626</xdr:colOff>
      <xdr:row>31</xdr:row>
      <xdr:rowOff>47623</xdr:rowOff>
    </xdr:to>
    <xdr:sp macro="" textlink="">
      <xdr:nvSpPr>
        <xdr:cNvPr id="139" name="TextBox 138"/>
        <xdr:cNvSpPr txBox="1"/>
      </xdr:nvSpPr>
      <xdr:spPr>
        <a:xfrm>
          <a:off x="3233739" y="5815010"/>
          <a:ext cx="242887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en-US" sz="1100" i="1"/>
            <a:t>x</a:t>
          </a:r>
        </a:p>
      </xdr:txBody>
    </xdr:sp>
    <xdr:clientData/>
  </xdr:twoCellAnchor>
  <xdr:twoCellAnchor>
    <xdr:from>
      <xdr:col>4</xdr:col>
      <xdr:colOff>71438</xdr:colOff>
      <xdr:row>26</xdr:row>
      <xdr:rowOff>9525</xdr:rowOff>
    </xdr:from>
    <xdr:to>
      <xdr:col>5</xdr:col>
      <xdr:colOff>52388</xdr:colOff>
      <xdr:row>27</xdr:row>
      <xdr:rowOff>38100</xdr:rowOff>
    </xdr:to>
    <xdr:sp macro="" textlink="">
      <xdr:nvSpPr>
        <xdr:cNvPr id="140" name="TextBox 139"/>
        <xdr:cNvSpPr txBox="1"/>
      </xdr:nvSpPr>
      <xdr:spPr>
        <a:xfrm>
          <a:off x="3119438" y="5000625"/>
          <a:ext cx="5905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/>
            <a:t>collector</a:t>
          </a:r>
        </a:p>
      </xdr:txBody>
    </xdr:sp>
    <xdr:clientData/>
  </xdr:twoCellAnchor>
  <xdr:twoCellAnchor>
    <xdr:from>
      <xdr:col>4</xdr:col>
      <xdr:colOff>133351</xdr:colOff>
      <xdr:row>26</xdr:row>
      <xdr:rowOff>171450</xdr:rowOff>
    </xdr:from>
    <xdr:to>
      <xdr:col>4</xdr:col>
      <xdr:colOff>257176</xdr:colOff>
      <xdr:row>28</xdr:row>
      <xdr:rowOff>28575</xdr:rowOff>
    </xdr:to>
    <xdr:cxnSp macro="">
      <xdr:nvCxnSpPr>
        <xdr:cNvPr id="141" name="Straight Arrow Connector 140"/>
        <xdr:cNvCxnSpPr>
          <a:endCxn id="124" idx="0"/>
        </xdr:cNvCxnSpPr>
      </xdr:nvCxnSpPr>
      <xdr:spPr>
        <a:xfrm rot="5400000">
          <a:off x="3124201" y="5219700"/>
          <a:ext cx="238125" cy="123825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214312</xdr:colOff>
      <xdr:row>21</xdr:row>
      <xdr:rowOff>147636</xdr:rowOff>
    </xdr:from>
    <xdr:to>
      <xdr:col>5</xdr:col>
      <xdr:colOff>547687</xdr:colOff>
      <xdr:row>23</xdr:row>
      <xdr:rowOff>19049</xdr:rowOff>
    </xdr:to>
    <xdr:sp macro="" textlink="">
      <xdr:nvSpPr>
        <xdr:cNvPr id="142" name="TextBox 141"/>
        <xdr:cNvSpPr txBox="1"/>
      </xdr:nvSpPr>
      <xdr:spPr>
        <a:xfrm>
          <a:off x="2043112" y="4186236"/>
          <a:ext cx="2162175" cy="252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Case A: Nozzle above crop canopy</a:t>
          </a:r>
        </a:p>
      </xdr:txBody>
    </xdr:sp>
    <xdr:clientData/>
  </xdr:twoCellAnchor>
  <xdr:twoCellAnchor>
    <xdr:from>
      <xdr:col>6</xdr:col>
      <xdr:colOff>447675</xdr:colOff>
      <xdr:row>21</xdr:row>
      <xdr:rowOff>138111</xdr:rowOff>
    </xdr:from>
    <xdr:to>
      <xdr:col>10</xdr:col>
      <xdr:colOff>171450</xdr:colOff>
      <xdr:row>23</xdr:row>
      <xdr:rowOff>9524</xdr:rowOff>
    </xdr:to>
    <xdr:sp macro="" textlink="">
      <xdr:nvSpPr>
        <xdr:cNvPr id="143" name="TextBox 142"/>
        <xdr:cNvSpPr txBox="1"/>
      </xdr:nvSpPr>
      <xdr:spPr>
        <a:xfrm>
          <a:off x="4714875" y="4176711"/>
          <a:ext cx="2162175" cy="252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Case B: Nozzle below crop</a:t>
          </a:r>
          <a:r>
            <a:rPr lang="en-US" sz="1100" baseline="0"/>
            <a:t> canopy</a:t>
          </a:r>
          <a:endParaRPr lang="en-US" sz="1100"/>
        </a:p>
      </xdr:txBody>
    </xdr:sp>
    <xdr:clientData/>
  </xdr:twoCellAnchor>
  <xdr:twoCellAnchor editAs="oneCell">
    <xdr:from>
      <xdr:col>6</xdr:col>
      <xdr:colOff>595312</xdr:colOff>
      <xdr:row>26</xdr:row>
      <xdr:rowOff>131721</xdr:rowOff>
    </xdr:from>
    <xdr:to>
      <xdr:col>7</xdr:col>
      <xdr:colOff>347662</xdr:colOff>
      <xdr:row>30</xdr:row>
      <xdr:rowOff>119061</xdr:rowOff>
    </xdr:to>
    <xdr:pic>
      <xdr:nvPicPr>
        <xdr:cNvPr id="144" name="Picture 143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2512" y="5122821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6</xdr:col>
      <xdr:colOff>328612</xdr:colOff>
      <xdr:row>26</xdr:row>
      <xdr:rowOff>131721</xdr:rowOff>
    </xdr:from>
    <xdr:to>
      <xdr:col>7</xdr:col>
      <xdr:colOff>80962</xdr:colOff>
      <xdr:row>30</xdr:row>
      <xdr:rowOff>119061</xdr:rowOff>
    </xdr:to>
    <xdr:pic>
      <xdr:nvPicPr>
        <xdr:cNvPr id="145" name="Picture 144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95812" y="5122821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26</xdr:row>
      <xdr:rowOff>141246</xdr:rowOff>
    </xdr:from>
    <xdr:to>
      <xdr:col>10</xdr:col>
      <xdr:colOff>428625</xdr:colOff>
      <xdr:row>30</xdr:row>
      <xdr:rowOff>128586</xdr:rowOff>
    </xdr:to>
    <xdr:pic>
      <xdr:nvPicPr>
        <xdr:cNvPr id="146" name="Picture 145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2275" y="5132346"/>
          <a:ext cx="361950" cy="749340"/>
        </a:xfrm>
        <a:prstGeom prst="rect">
          <a:avLst/>
        </a:prstGeom>
      </xdr:spPr>
    </xdr:pic>
    <xdr:clientData/>
  </xdr:twoCellAnchor>
  <xdr:twoCellAnchor editAs="oneCell">
    <xdr:from>
      <xdr:col>9</xdr:col>
      <xdr:colOff>409575</xdr:colOff>
      <xdr:row>26</xdr:row>
      <xdr:rowOff>141246</xdr:rowOff>
    </xdr:from>
    <xdr:to>
      <xdr:col>10</xdr:col>
      <xdr:colOff>161925</xdr:colOff>
      <xdr:row>30</xdr:row>
      <xdr:rowOff>128586</xdr:rowOff>
    </xdr:to>
    <xdr:pic>
      <xdr:nvPicPr>
        <xdr:cNvPr id="147" name="Picture 146" descr="science_corn_pla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5575" y="5132346"/>
          <a:ext cx="361950" cy="74934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28</xdr:row>
      <xdr:rowOff>28576</xdr:rowOff>
    </xdr:from>
    <xdr:to>
      <xdr:col>8</xdr:col>
      <xdr:colOff>352425</xdr:colOff>
      <xdr:row>28</xdr:row>
      <xdr:rowOff>104776</xdr:rowOff>
    </xdr:to>
    <xdr:sp macro="" textlink="">
      <xdr:nvSpPr>
        <xdr:cNvPr id="148" name="Rectangle 147"/>
        <xdr:cNvSpPr/>
      </xdr:nvSpPr>
      <xdr:spPr>
        <a:xfrm>
          <a:off x="5667375" y="5400676"/>
          <a:ext cx="171450" cy="762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261939</xdr:colOff>
      <xdr:row>28</xdr:row>
      <xdr:rowOff>104775</xdr:rowOff>
    </xdr:from>
    <xdr:to>
      <xdr:col>8</xdr:col>
      <xdr:colOff>266701</xdr:colOff>
      <xdr:row>30</xdr:row>
      <xdr:rowOff>95250</xdr:rowOff>
    </xdr:to>
    <xdr:cxnSp macro="">
      <xdr:nvCxnSpPr>
        <xdr:cNvPr id="149" name="Straight Connector 148"/>
        <xdr:cNvCxnSpPr>
          <a:stCxn id="148" idx="2"/>
        </xdr:cNvCxnSpPr>
      </xdr:nvCxnSpPr>
      <xdr:spPr>
        <a:xfrm rot="5400000">
          <a:off x="5564982" y="5660232"/>
          <a:ext cx="371475" cy="4762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271463</xdr:colOff>
      <xdr:row>30</xdr:row>
      <xdr:rowOff>123829</xdr:rowOff>
    </xdr:from>
    <xdr:to>
      <xdr:col>8</xdr:col>
      <xdr:colOff>271463</xdr:colOff>
      <xdr:row>31</xdr:row>
      <xdr:rowOff>4766</xdr:rowOff>
    </xdr:to>
    <xdr:cxnSp macro="">
      <xdr:nvCxnSpPr>
        <xdr:cNvPr id="150" name="Straight Connector 149"/>
        <xdr:cNvCxnSpPr/>
      </xdr:nvCxnSpPr>
      <xdr:spPr>
        <a:xfrm rot="5400000">
          <a:off x="5722144" y="5912648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557213</xdr:colOff>
      <xdr:row>30</xdr:row>
      <xdr:rowOff>123833</xdr:rowOff>
    </xdr:from>
    <xdr:to>
      <xdr:col>9</xdr:col>
      <xdr:colOff>557213</xdr:colOff>
      <xdr:row>31</xdr:row>
      <xdr:rowOff>4770</xdr:rowOff>
    </xdr:to>
    <xdr:cxnSp macro="">
      <xdr:nvCxnSpPr>
        <xdr:cNvPr id="151" name="Straight Connector 150"/>
        <xdr:cNvCxnSpPr/>
      </xdr:nvCxnSpPr>
      <xdr:spPr>
        <a:xfrm rot="5400000">
          <a:off x="6617494" y="5912652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423863</xdr:colOff>
      <xdr:row>27</xdr:row>
      <xdr:rowOff>138118</xdr:rowOff>
    </xdr:from>
    <xdr:to>
      <xdr:col>8</xdr:col>
      <xdr:colOff>428625</xdr:colOff>
      <xdr:row>31</xdr:row>
      <xdr:rowOff>4766</xdr:rowOff>
    </xdr:to>
    <xdr:cxnSp macro="">
      <xdr:nvCxnSpPr>
        <xdr:cNvPr id="152" name="Straight Connector 151"/>
        <xdr:cNvCxnSpPr/>
      </xdr:nvCxnSpPr>
      <xdr:spPr>
        <a:xfrm rot="16200000" flipH="1">
          <a:off x="5598320" y="5631661"/>
          <a:ext cx="628648" cy="4762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271463</xdr:colOff>
      <xdr:row>30</xdr:row>
      <xdr:rowOff>114305</xdr:rowOff>
    </xdr:from>
    <xdr:to>
      <xdr:col>7</xdr:col>
      <xdr:colOff>271463</xdr:colOff>
      <xdr:row>30</xdr:row>
      <xdr:rowOff>185742</xdr:rowOff>
    </xdr:to>
    <xdr:cxnSp macro="">
      <xdr:nvCxnSpPr>
        <xdr:cNvPr id="153" name="Straight Connector 152"/>
        <xdr:cNvCxnSpPr/>
      </xdr:nvCxnSpPr>
      <xdr:spPr>
        <a:xfrm rot="5400000">
          <a:off x="5112544" y="5903124"/>
          <a:ext cx="71437" cy="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30</xdr:row>
      <xdr:rowOff>152401</xdr:rowOff>
    </xdr:from>
    <xdr:to>
      <xdr:col>8</xdr:col>
      <xdr:colOff>261938</xdr:colOff>
      <xdr:row>30</xdr:row>
      <xdr:rowOff>157163</xdr:rowOff>
    </xdr:to>
    <xdr:cxnSp macro="">
      <xdr:nvCxnSpPr>
        <xdr:cNvPr id="154" name="Straight Arrow Connector 153"/>
        <xdr:cNvCxnSpPr/>
      </xdr:nvCxnSpPr>
      <xdr:spPr>
        <a:xfrm>
          <a:off x="5495925" y="5905501"/>
          <a:ext cx="252413" cy="4762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261938</xdr:colOff>
      <xdr:row>30</xdr:row>
      <xdr:rowOff>153991</xdr:rowOff>
    </xdr:from>
    <xdr:to>
      <xdr:col>7</xdr:col>
      <xdr:colOff>538166</xdr:colOff>
      <xdr:row>30</xdr:row>
      <xdr:rowOff>157163</xdr:rowOff>
    </xdr:to>
    <xdr:cxnSp macro="">
      <xdr:nvCxnSpPr>
        <xdr:cNvPr id="155" name="Straight Arrow Connector 154"/>
        <xdr:cNvCxnSpPr/>
      </xdr:nvCxnSpPr>
      <xdr:spPr>
        <a:xfrm rot="10800000" flipV="1">
          <a:off x="5138738" y="5907091"/>
          <a:ext cx="276228" cy="3172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452439</xdr:colOff>
      <xdr:row>30</xdr:row>
      <xdr:rowOff>57148</xdr:rowOff>
    </xdr:from>
    <xdr:to>
      <xdr:col>8</xdr:col>
      <xdr:colOff>85726</xdr:colOff>
      <xdr:row>31</xdr:row>
      <xdr:rowOff>42861</xdr:rowOff>
    </xdr:to>
    <xdr:sp macro="" textlink="">
      <xdr:nvSpPr>
        <xdr:cNvPr id="156" name="TextBox 155"/>
        <xdr:cNvSpPr txBox="1"/>
      </xdr:nvSpPr>
      <xdr:spPr>
        <a:xfrm>
          <a:off x="5329239" y="5810248"/>
          <a:ext cx="242887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en-US" sz="1100" i="1"/>
            <a:t>x</a:t>
          </a:r>
        </a:p>
      </xdr:txBody>
    </xdr:sp>
    <xdr:clientData/>
  </xdr:twoCellAnchor>
  <xdr:twoCellAnchor>
    <xdr:from>
      <xdr:col>9</xdr:col>
      <xdr:colOff>219075</xdr:colOff>
      <xdr:row>30</xdr:row>
      <xdr:rowOff>157164</xdr:rowOff>
    </xdr:from>
    <xdr:to>
      <xdr:col>9</xdr:col>
      <xdr:colOff>561975</xdr:colOff>
      <xdr:row>30</xdr:row>
      <xdr:rowOff>161925</xdr:rowOff>
    </xdr:to>
    <xdr:cxnSp macro="">
      <xdr:nvCxnSpPr>
        <xdr:cNvPr id="157" name="Straight Arrow Connector 156"/>
        <xdr:cNvCxnSpPr/>
      </xdr:nvCxnSpPr>
      <xdr:spPr>
        <a:xfrm>
          <a:off x="6315075" y="5910264"/>
          <a:ext cx="342900" cy="4761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30</xdr:row>
      <xdr:rowOff>157164</xdr:rowOff>
    </xdr:from>
    <xdr:to>
      <xdr:col>9</xdr:col>
      <xdr:colOff>138116</xdr:colOff>
      <xdr:row>30</xdr:row>
      <xdr:rowOff>158755</xdr:rowOff>
    </xdr:to>
    <xdr:cxnSp macro="">
      <xdr:nvCxnSpPr>
        <xdr:cNvPr id="158" name="Straight Arrow Connector 157"/>
        <xdr:cNvCxnSpPr/>
      </xdr:nvCxnSpPr>
      <xdr:spPr>
        <a:xfrm rot="10800000">
          <a:off x="5905500" y="5910264"/>
          <a:ext cx="328616" cy="1591"/>
        </a:xfrm>
        <a:prstGeom prst="straightConnector1">
          <a:avLst/>
        </a:prstGeom>
        <a:ln>
          <a:solidFill>
            <a:schemeClr val="tx1"/>
          </a:solidFill>
          <a:tailEnd type="triangle" w="sm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57152</xdr:colOff>
      <xdr:row>30</xdr:row>
      <xdr:rowOff>61911</xdr:rowOff>
    </xdr:from>
    <xdr:to>
      <xdr:col>9</xdr:col>
      <xdr:colOff>300039</xdr:colOff>
      <xdr:row>31</xdr:row>
      <xdr:rowOff>47624</xdr:rowOff>
    </xdr:to>
    <xdr:sp macro="" textlink="">
      <xdr:nvSpPr>
        <xdr:cNvPr id="159" name="TextBox 158"/>
        <xdr:cNvSpPr txBox="1"/>
      </xdr:nvSpPr>
      <xdr:spPr>
        <a:xfrm>
          <a:off x="6153152" y="5815011"/>
          <a:ext cx="242887" cy="176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en-US" sz="1100" i="1"/>
            <a:t>r</a:t>
          </a:r>
        </a:p>
      </xdr:txBody>
    </xdr:sp>
    <xdr:clientData/>
  </xdr:twoCellAnchor>
  <xdr:twoCellAnchor>
    <xdr:from>
      <xdr:col>4</xdr:col>
      <xdr:colOff>295275</xdr:colOff>
      <xdr:row>23</xdr:row>
      <xdr:rowOff>157163</xdr:rowOff>
    </xdr:from>
    <xdr:to>
      <xdr:col>5</xdr:col>
      <xdr:colOff>219075</xdr:colOff>
      <xdr:row>25</xdr:row>
      <xdr:rowOff>42863</xdr:rowOff>
    </xdr:to>
    <xdr:sp macro="" textlink="">
      <xdr:nvSpPr>
        <xdr:cNvPr id="160" name="TextBox 159"/>
        <xdr:cNvSpPr txBox="1"/>
      </xdr:nvSpPr>
      <xdr:spPr>
        <a:xfrm>
          <a:off x="3343275" y="4576763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x &gt; 2z</a:t>
          </a:r>
        </a:p>
      </xdr:txBody>
    </xdr:sp>
    <xdr:clientData/>
  </xdr:twoCellAnchor>
  <xdr:twoCellAnchor>
    <xdr:from>
      <xdr:col>8</xdr:col>
      <xdr:colOff>581025</xdr:colOff>
      <xdr:row>23</xdr:row>
      <xdr:rowOff>171450</xdr:rowOff>
    </xdr:from>
    <xdr:to>
      <xdr:col>10</xdr:col>
      <xdr:colOff>80963</xdr:colOff>
      <xdr:row>25</xdr:row>
      <xdr:rowOff>57150</xdr:rowOff>
    </xdr:to>
    <xdr:sp macro="" textlink="">
      <xdr:nvSpPr>
        <xdr:cNvPr id="161" name="TextBox 160"/>
        <xdr:cNvSpPr txBox="1"/>
      </xdr:nvSpPr>
      <xdr:spPr>
        <a:xfrm>
          <a:off x="6067425" y="4591050"/>
          <a:ext cx="719138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x &gt; 1.25r</a:t>
          </a:r>
        </a:p>
      </xdr:txBody>
    </xdr:sp>
    <xdr:clientData/>
  </xdr:twoCellAnchor>
  <xdr:twoCellAnchor>
    <xdr:from>
      <xdr:col>10</xdr:col>
      <xdr:colOff>361950</xdr:colOff>
      <xdr:row>22</xdr:row>
      <xdr:rowOff>28575</xdr:rowOff>
    </xdr:from>
    <xdr:to>
      <xdr:col>11</xdr:col>
      <xdr:colOff>47625</xdr:colOff>
      <xdr:row>31</xdr:row>
      <xdr:rowOff>19050</xdr:rowOff>
    </xdr:to>
    <xdr:sp macro="" textlink="">
      <xdr:nvSpPr>
        <xdr:cNvPr id="162" name="Left Brace 161"/>
        <xdr:cNvSpPr/>
      </xdr:nvSpPr>
      <xdr:spPr>
        <a:xfrm rot="10800000">
          <a:off x="7067550" y="4257675"/>
          <a:ext cx="295275" cy="1704975"/>
        </a:xfrm>
        <a:prstGeom prst="leftBrace">
          <a:avLst>
            <a:gd name="adj1" fmla="val 833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104774</xdr:colOff>
      <xdr:row>24</xdr:row>
      <xdr:rowOff>142875</xdr:rowOff>
    </xdr:from>
    <xdr:to>
      <xdr:col>13</xdr:col>
      <xdr:colOff>247649</xdr:colOff>
      <xdr:row>28</xdr:row>
      <xdr:rowOff>19050</xdr:rowOff>
    </xdr:to>
    <xdr:sp macro="" textlink="">
      <xdr:nvSpPr>
        <xdr:cNvPr id="163" name="TextBox 162"/>
        <xdr:cNvSpPr txBox="1"/>
      </xdr:nvSpPr>
      <xdr:spPr>
        <a:xfrm>
          <a:off x="7419974" y="4752975"/>
          <a:ext cx="13620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Required unobstructed area around collectors.</a:t>
          </a:r>
        </a:p>
      </xdr:txBody>
    </xdr:sp>
    <xdr:clientData/>
  </xdr:twoCellAnchor>
  <xdr:twoCellAnchor>
    <xdr:from>
      <xdr:col>9</xdr:col>
      <xdr:colOff>304800</xdr:colOff>
      <xdr:row>1</xdr:row>
      <xdr:rowOff>219075</xdr:rowOff>
    </xdr:from>
    <xdr:to>
      <xdr:col>12</xdr:col>
      <xdr:colOff>219075</xdr:colOff>
      <xdr:row>1</xdr:row>
      <xdr:rowOff>219076</xdr:rowOff>
    </xdr:to>
    <xdr:cxnSp macro="">
      <xdr:nvCxnSpPr>
        <xdr:cNvPr id="164" name="Straight Arrow Connector 163"/>
        <xdr:cNvCxnSpPr/>
      </xdr:nvCxnSpPr>
      <xdr:spPr>
        <a:xfrm>
          <a:off x="6400800" y="409575"/>
          <a:ext cx="174307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</xdr:row>
      <xdr:rowOff>76200</xdr:rowOff>
    </xdr:from>
    <xdr:to>
      <xdr:col>11</xdr:col>
      <xdr:colOff>257175</xdr:colOff>
      <xdr:row>2</xdr:row>
      <xdr:rowOff>114300</xdr:rowOff>
    </xdr:to>
    <xdr:sp macro="" textlink="">
      <xdr:nvSpPr>
        <xdr:cNvPr id="165" name="TextBox 164"/>
        <xdr:cNvSpPr txBox="1"/>
      </xdr:nvSpPr>
      <xdr:spPr>
        <a:xfrm>
          <a:off x="6962775" y="266700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Row A</a:t>
          </a:r>
        </a:p>
      </xdr:txBody>
    </xdr:sp>
    <xdr:clientData/>
  </xdr:twoCellAnchor>
  <xdr:twoCellAnchor>
    <xdr:from>
      <xdr:col>9</xdr:col>
      <xdr:colOff>195263</xdr:colOff>
      <xdr:row>14</xdr:row>
      <xdr:rowOff>38100</xdr:rowOff>
    </xdr:from>
    <xdr:to>
      <xdr:col>12</xdr:col>
      <xdr:colOff>180975</xdr:colOff>
      <xdr:row>14</xdr:row>
      <xdr:rowOff>47625</xdr:rowOff>
    </xdr:to>
    <xdr:cxnSp macro="">
      <xdr:nvCxnSpPr>
        <xdr:cNvPr id="166" name="Straight Arrow Connector 165"/>
        <xdr:cNvCxnSpPr/>
      </xdr:nvCxnSpPr>
      <xdr:spPr>
        <a:xfrm>
          <a:off x="6291263" y="2743200"/>
          <a:ext cx="1814512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13</xdr:row>
      <xdr:rowOff>109538</xdr:rowOff>
    </xdr:from>
    <xdr:to>
      <xdr:col>11</xdr:col>
      <xdr:colOff>342900</xdr:colOff>
      <xdr:row>14</xdr:row>
      <xdr:rowOff>185738</xdr:rowOff>
    </xdr:to>
    <xdr:sp macro="" textlink="">
      <xdr:nvSpPr>
        <xdr:cNvPr id="167" name="TextBox 166"/>
        <xdr:cNvSpPr txBox="1"/>
      </xdr:nvSpPr>
      <xdr:spPr>
        <a:xfrm>
          <a:off x="7048500" y="2624138"/>
          <a:ext cx="6096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Row B</a:t>
          </a:r>
        </a:p>
      </xdr:txBody>
    </xdr:sp>
    <xdr:clientData/>
  </xdr:twoCellAnchor>
  <xdr:twoCellAnchor>
    <xdr:from>
      <xdr:col>5</xdr:col>
      <xdr:colOff>500063</xdr:colOff>
      <xdr:row>12</xdr:row>
      <xdr:rowOff>123825</xdr:rowOff>
    </xdr:from>
    <xdr:to>
      <xdr:col>6</xdr:col>
      <xdr:colOff>23814</xdr:colOff>
      <xdr:row>13</xdr:row>
      <xdr:rowOff>66676</xdr:rowOff>
    </xdr:to>
    <xdr:sp macro="" textlink="">
      <xdr:nvSpPr>
        <xdr:cNvPr id="170" name="Can 169"/>
        <xdr:cNvSpPr/>
      </xdr:nvSpPr>
      <xdr:spPr>
        <a:xfrm>
          <a:off x="4157663" y="24479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252413</xdr:colOff>
      <xdr:row>12</xdr:row>
      <xdr:rowOff>123825</xdr:rowOff>
    </xdr:from>
    <xdr:to>
      <xdr:col>6</xdr:col>
      <xdr:colOff>385764</xdr:colOff>
      <xdr:row>13</xdr:row>
      <xdr:rowOff>66676</xdr:rowOff>
    </xdr:to>
    <xdr:sp macro="" textlink="">
      <xdr:nvSpPr>
        <xdr:cNvPr id="171" name="Can 170"/>
        <xdr:cNvSpPr/>
      </xdr:nvSpPr>
      <xdr:spPr>
        <a:xfrm>
          <a:off x="4519613" y="24479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14288</xdr:colOff>
      <xdr:row>12</xdr:row>
      <xdr:rowOff>123825</xdr:rowOff>
    </xdr:from>
    <xdr:to>
      <xdr:col>7</xdr:col>
      <xdr:colOff>147639</xdr:colOff>
      <xdr:row>13</xdr:row>
      <xdr:rowOff>66676</xdr:rowOff>
    </xdr:to>
    <xdr:sp macro="" textlink="">
      <xdr:nvSpPr>
        <xdr:cNvPr id="172" name="Can 171"/>
        <xdr:cNvSpPr/>
      </xdr:nvSpPr>
      <xdr:spPr>
        <a:xfrm>
          <a:off x="4891088" y="24479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376238</xdr:colOff>
      <xdr:row>12</xdr:row>
      <xdr:rowOff>123825</xdr:rowOff>
    </xdr:from>
    <xdr:to>
      <xdr:col>7</xdr:col>
      <xdr:colOff>509589</xdr:colOff>
      <xdr:row>13</xdr:row>
      <xdr:rowOff>66676</xdr:rowOff>
    </xdr:to>
    <xdr:sp macro="" textlink="">
      <xdr:nvSpPr>
        <xdr:cNvPr id="173" name="Can 172"/>
        <xdr:cNvSpPr/>
      </xdr:nvSpPr>
      <xdr:spPr>
        <a:xfrm>
          <a:off x="5253038" y="24479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157163</xdr:colOff>
      <xdr:row>12</xdr:row>
      <xdr:rowOff>123825</xdr:rowOff>
    </xdr:from>
    <xdr:to>
      <xdr:col>8</xdr:col>
      <xdr:colOff>290514</xdr:colOff>
      <xdr:row>13</xdr:row>
      <xdr:rowOff>66676</xdr:rowOff>
    </xdr:to>
    <xdr:sp macro="" textlink="">
      <xdr:nvSpPr>
        <xdr:cNvPr id="174" name="Can 173"/>
        <xdr:cNvSpPr/>
      </xdr:nvSpPr>
      <xdr:spPr>
        <a:xfrm>
          <a:off x="5643563" y="24479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528638</xdr:colOff>
      <xdr:row>12</xdr:row>
      <xdr:rowOff>114300</xdr:rowOff>
    </xdr:from>
    <xdr:to>
      <xdr:col>9</xdr:col>
      <xdr:colOff>52389</xdr:colOff>
      <xdr:row>13</xdr:row>
      <xdr:rowOff>57151</xdr:rowOff>
    </xdr:to>
    <xdr:sp macro="" textlink="">
      <xdr:nvSpPr>
        <xdr:cNvPr id="175" name="Can 174"/>
        <xdr:cNvSpPr/>
      </xdr:nvSpPr>
      <xdr:spPr>
        <a:xfrm>
          <a:off x="6015038" y="243840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304800</xdr:colOff>
      <xdr:row>12</xdr:row>
      <xdr:rowOff>119062</xdr:rowOff>
    </xdr:from>
    <xdr:to>
      <xdr:col>9</xdr:col>
      <xdr:colOff>438151</xdr:colOff>
      <xdr:row>13</xdr:row>
      <xdr:rowOff>61913</xdr:rowOff>
    </xdr:to>
    <xdr:sp macro="" textlink="">
      <xdr:nvSpPr>
        <xdr:cNvPr id="176" name="Can 175"/>
        <xdr:cNvSpPr/>
      </xdr:nvSpPr>
      <xdr:spPr>
        <a:xfrm>
          <a:off x="6400800" y="244316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57150</xdr:colOff>
      <xdr:row>12</xdr:row>
      <xdr:rowOff>119062</xdr:rowOff>
    </xdr:from>
    <xdr:to>
      <xdr:col>10</xdr:col>
      <xdr:colOff>190501</xdr:colOff>
      <xdr:row>13</xdr:row>
      <xdr:rowOff>61913</xdr:rowOff>
    </xdr:to>
    <xdr:sp macro="" textlink="">
      <xdr:nvSpPr>
        <xdr:cNvPr id="177" name="Can 176"/>
        <xdr:cNvSpPr/>
      </xdr:nvSpPr>
      <xdr:spPr>
        <a:xfrm>
          <a:off x="6762750" y="244316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428625</xdr:colOff>
      <xdr:row>12</xdr:row>
      <xdr:rowOff>119062</xdr:rowOff>
    </xdr:from>
    <xdr:to>
      <xdr:col>10</xdr:col>
      <xdr:colOff>561976</xdr:colOff>
      <xdr:row>13</xdr:row>
      <xdr:rowOff>61913</xdr:rowOff>
    </xdr:to>
    <xdr:sp macro="" textlink="">
      <xdr:nvSpPr>
        <xdr:cNvPr id="178" name="Can 177"/>
        <xdr:cNvSpPr/>
      </xdr:nvSpPr>
      <xdr:spPr>
        <a:xfrm>
          <a:off x="7134225" y="244316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180975</xdr:colOff>
      <xdr:row>12</xdr:row>
      <xdr:rowOff>119062</xdr:rowOff>
    </xdr:from>
    <xdr:to>
      <xdr:col>11</xdr:col>
      <xdr:colOff>314326</xdr:colOff>
      <xdr:row>13</xdr:row>
      <xdr:rowOff>61913</xdr:rowOff>
    </xdr:to>
    <xdr:sp macro="" textlink="">
      <xdr:nvSpPr>
        <xdr:cNvPr id="179" name="Can 178"/>
        <xdr:cNvSpPr/>
      </xdr:nvSpPr>
      <xdr:spPr>
        <a:xfrm>
          <a:off x="7496175" y="244316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571500</xdr:colOff>
      <xdr:row>12</xdr:row>
      <xdr:rowOff>119062</xdr:rowOff>
    </xdr:from>
    <xdr:to>
      <xdr:col>12</xdr:col>
      <xdr:colOff>95251</xdr:colOff>
      <xdr:row>13</xdr:row>
      <xdr:rowOff>61913</xdr:rowOff>
    </xdr:to>
    <xdr:sp macro="" textlink="">
      <xdr:nvSpPr>
        <xdr:cNvPr id="180" name="Can 179"/>
        <xdr:cNvSpPr/>
      </xdr:nvSpPr>
      <xdr:spPr>
        <a:xfrm>
          <a:off x="7886700" y="244316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333375</xdr:colOff>
      <xdr:row>12</xdr:row>
      <xdr:rowOff>109537</xdr:rowOff>
    </xdr:from>
    <xdr:to>
      <xdr:col>12</xdr:col>
      <xdr:colOff>466726</xdr:colOff>
      <xdr:row>13</xdr:row>
      <xdr:rowOff>52388</xdr:rowOff>
    </xdr:to>
    <xdr:sp macro="" textlink="">
      <xdr:nvSpPr>
        <xdr:cNvPr id="181" name="Can 180"/>
        <xdr:cNvSpPr/>
      </xdr:nvSpPr>
      <xdr:spPr>
        <a:xfrm>
          <a:off x="8258175" y="24336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109538</xdr:colOff>
      <xdr:row>12</xdr:row>
      <xdr:rowOff>109537</xdr:rowOff>
    </xdr:from>
    <xdr:to>
      <xdr:col>13</xdr:col>
      <xdr:colOff>242889</xdr:colOff>
      <xdr:row>13</xdr:row>
      <xdr:rowOff>52388</xdr:rowOff>
    </xdr:to>
    <xdr:sp macro="" textlink="">
      <xdr:nvSpPr>
        <xdr:cNvPr id="182" name="Can 181"/>
        <xdr:cNvSpPr/>
      </xdr:nvSpPr>
      <xdr:spPr>
        <a:xfrm>
          <a:off x="8643938" y="24336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471488</xdr:colOff>
      <xdr:row>12</xdr:row>
      <xdr:rowOff>109537</xdr:rowOff>
    </xdr:from>
    <xdr:to>
      <xdr:col>13</xdr:col>
      <xdr:colOff>604839</xdr:colOff>
      <xdr:row>13</xdr:row>
      <xdr:rowOff>52388</xdr:rowOff>
    </xdr:to>
    <xdr:sp macro="" textlink="">
      <xdr:nvSpPr>
        <xdr:cNvPr id="183" name="Can 182"/>
        <xdr:cNvSpPr/>
      </xdr:nvSpPr>
      <xdr:spPr>
        <a:xfrm>
          <a:off x="9005888" y="24336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233363</xdr:colOff>
      <xdr:row>12</xdr:row>
      <xdr:rowOff>109537</xdr:rowOff>
    </xdr:from>
    <xdr:to>
      <xdr:col>14</xdr:col>
      <xdr:colOff>366714</xdr:colOff>
      <xdr:row>13</xdr:row>
      <xdr:rowOff>52388</xdr:rowOff>
    </xdr:to>
    <xdr:sp macro="" textlink="">
      <xdr:nvSpPr>
        <xdr:cNvPr id="184" name="Can 183"/>
        <xdr:cNvSpPr/>
      </xdr:nvSpPr>
      <xdr:spPr>
        <a:xfrm>
          <a:off x="9377363" y="24336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595313</xdr:colOff>
      <xdr:row>12</xdr:row>
      <xdr:rowOff>109537</xdr:rowOff>
    </xdr:from>
    <xdr:to>
      <xdr:col>15</xdr:col>
      <xdr:colOff>119064</xdr:colOff>
      <xdr:row>13</xdr:row>
      <xdr:rowOff>52388</xdr:rowOff>
    </xdr:to>
    <xdr:sp macro="" textlink="">
      <xdr:nvSpPr>
        <xdr:cNvPr id="185" name="Can 184"/>
        <xdr:cNvSpPr/>
      </xdr:nvSpPr>
      <xdr:spPr>
        <a:xfrm>
          <a:off x="9739313" y="24336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376238</xdr:colOff>
      <xdr:row>12</xdr:row>
      <xdr:rowOff>109537</xdr:rowOff>
    </xdr:from>
    <xdr:to>
      <xdr:col>15</xdr:col>
      <xdr:colOff>509589</xdr:colOff>
      <xdr:row>13</xdr:row>
      <xdr:rowOff>52388</xdr:rowOff>
    </xdr:to>
    <xdr:sp macro="" textlink="">
      <xdr:nvSpPr>
        <xdr:cNvPr id="186" name="Can 185"/>
        <xdr:cNvSpPr/>
      </xdr:nvSpPr>
      <xdr:spPr>
        <a:xfrm>
          <a:off x="10129838" y="24336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138113</xdr:colOff>
      <xdr:row>12</xdr:row>
      <xdr:rowOff>100012</xdr:rowOff>
    </xdr:from>
    <xdr:to>
      <xdr:col>16</xdr:col>
      <xdr:colOff>271464</xdr:colOff>
      <xdr:row>13</xdr:row>
      <xdr:rowOff>42863</xdr:rowOff>
    </xdr:to>
    <xdr:sp macro="" textlink="">
      <xdr:nvSpPr>
        <xdr:cNvPr id="187" name="Can 186"/>
        <xdr:cNvSpPr/>
      </xdr:nvSpPr>
      <xdr:spPr>
        <a:xfrm>
          <a:off x="10501313" y="242411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523875</xdr:colOff>
      <xdr:row>12</xdr:row>
      <xdr:rowOff>104775</xdr:rowOff>
    </xdr:from>
    <xdr:to>
      <xdr:col>17</xdr:col>
      <xdr:colOff>47626</xdr:colOff>
      <xdr:row>13</xdr:row>
      <xdr:rowOff>47626</xdr:rowOff>
    </xdr:to>
    <xdr:sp macro="" textlink="">
      <xdr:nvSpPr>
        <xdr:cNvPr id="190" name="Can 189"/>
        <xdr:cNvSpPr/>
      </xdr:nvSpPr>
      <xdr:spPr>
        <a:xfrm>
          <a:off x="10887075" y="24288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304800</xdr:colOff>
      <xdr:row>12</xdr:row>
      <xdr:rowOff>104775</xdr:rowOff>
    </xdr:from>
    <xdr:to>
      <xdr:col>17</xdr:col>
      <xdr:colOff>438151</xdr:colOff>
      <xdr:row>13</xdr:row>
      <xdr:rowOff>47626</xdr:rowOff>
    </xdr:to>
    <xdr:sp macro="" textlink="">
      <xdr:nvSpPr>
        <xdr:cNvPr id="191" name="Can 190"/>
        <xdr:cNvSpPr/>
      </xdr:nvSpPr>
      <xdr:spPr>
        <a:xfrm>
          <a:off x="11277600" y="24288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66675</xdr:colOff>
      <xdr:row>12</xdr:row>
      <xdr:rowOff>95250</xdr:rowOff>
    </xdr:from>
    <xdr:to>
      <xdr:col>18</xdr:col>
      <xdr:colOff>200026</xdr:colOff>
      <xdr:row>13</xdr:row>
      <xdr:rowOff>38101</xdr:rowOff>
    </xdr:to>
    <xdr:sp macro="" textlink="">
      <xdr:nvSpPr>
        <xdr:cNvPr id="192" name="Can 191"/>
        <xdr:cNvSpPr/>
      </xdr:nvSpPr>
      <xdr:spPr>
        <a:xfrm>
          <a:off x="11649075" y="24193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600075</xdr:colOff>
      <xdr:row>3</xdr:row>
      <xdr:rowOff>38100</xdr:rowOff>
    </xdr:from>
    <xdr:to>
      <xdr:col>18</xdr:col>
      <xdr:colOff>276225</xdr:colOff>
      <xdr:row>3</xdr:row>
      <xdr:rowOff>38100</xdr:rowOff>
    </xdr:to>
    <xdr:cxnSp macro="">
      <xdr:nvCxnSpPr>
        <xdr:cNvPr id="195" name="Straight Connector 194"/>
        <xdr:cNvCxnSpPr/>
      </xdr:nvCxnSpPr>
      <xdr:spPr>
        <a:xfrm>
          <a:off x="1819275" y="647700"/>
          <a:ext cx="10039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2</xdr:row>
      <xdr:rowOff>171450</xdr:rowOff>
    </xdr:from>
    <xdr:to>
      <xdr:col>2</xdr:col>
      <xdr:colOff>209551</xdr:colOff>
      <xdr:row>3</xdr:row>
      <xdr:rowOff>114301</xdr:rowOff>
    </xdr:to>
    <xdr:sp macro="" textlink="">
      <xdr:nvSpPr>
        <xdr:cNvPr id="196" name="Can 195"/>
        <xdr:cNvSpPr/>
      </xdr:nvSpPr>
      <xdr:spPr>
        <a:xfrm>
          <a:off x="1905000" y="5905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438150</xdr:colOff>
      <xdr:row>2</xdr:row>
      <xdr:rowOff>171450</xdr:rowOff>
    </xdr:from>
    <xdr:to>
      <xdr:col>2</xdr:col>
      <xdr:colOff>571501</xdr:colOff>
      <xdr:row>3</xdr:row>
      <xdr:rowOff>114301</xdr:rowOff>
    </xdr:to>
    <xdr:sp macro="" textlink="">
      <xdr:nvSpPr>
        <xdr:cNvPr id="197" name="Can 196"/>
        <xdr:cNvSpPr/>
      </xdr:nvSpPr>
      <xdr:spPr>
        <a:xfrm>
          <a:off x="2266950" y="5905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200025</xdr:colOff>
      <xdr:row>2</xdr:row>
      <xdr:rowOff>171450</xdr:rowOff>
    </xdr:from>
    <xdr:to>
      <xdr:col>3</xdr:col>
      <xdr:colOff>333376</xdr:colOff>
      <xdr:row>3</xdr:row>
      <xdr:rowOff>114301</xdr:rowOff>
    </xdr:to>
    <xdr:sp macro="" textlink="">
      <xdr:nvSpPr>
        <xdr:cNvPr id="198" name="Can 197"/>
        <xdr:cNvSpPr/>
      </xdr:nvSpPr>
      <xdr:spPr>
        <a:xfrm>
          <a:off x="2638425" y="5905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561975</xdr:colOff>
      <xdr:row>2</xdr:row>
      <xdr:rowOff>171450</xdr:rowOff>
    </xdr:from>
    <xdr:to>
      <xdr:col>4</xdr:col>
      <xdr:colOff>85726</xdr:colOff>
      <xdr:row>3</xdr:row>
      <xdr:rowOff>114301</xdr:rowOff>
    </xdr:to>
    <xdr:sp macro="" textlink="">
      <xdr:nvSpPr>
        <xdr:cNvPr id="199" name="Can 198"/>
        <xdr:cNvSpPr/>
      </xdr:nvSpPr>
      <xdr:spPr>
        <a:xfrm>
          <a:off x="3000375" y="5905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342900</xdr:colOff>
      <xdr:row>2</xdr:row>
      <xdr:rowOff>171450</xdr:rowOff>
    </xdr:from>
    <xdr:to>
      <xdr:col>4</xdr:col>
      <xdr:colOff>476251</xdr:colOff>
      <xdr:row>3</xdr:row>
      <xdr:rowOff>114301</xdr:rowOff>
    </xdr:to>
    <xdr:sp macro="" textlink="">
      <xdr:nvSpPr>
        <xdr:cNvPr id="200" name="Can 199"/>
        <xdr:cNvSpPr/>
      </xdr:nvSpPr>
      <xdr:spPr>
        <a:xfrm>
          <a:off x="3390900" y="5905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104775</xdr:colOff>
      <xdr:row>2</xdr:row>
      <xdr:rowOff>161925</xdr:rowOff>
    </xdr:from>
    <xdr:to>
      <xdr:col>5</xdr:col>
      <xdr:colOff>238126</xdr:colOff>
      <xdr:row>3</xdr:row>
      <xdr:rowOff>104776</xdr:rowOff>
    </xdr:to>
    <xdr:sp macro="" textlink="">
      <xdr:nvSpPr>
        <xdr:cNvPr id="201" name="Can 200"/>
        <xdr:cNvSpPr/>
      </xdr:nvSpPr>
      <xdr:spPr>
        <a:xfrm>
          <a:off x="3762375" y="5810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490538</xdr:colOff>
      <xdr:row>2</xdr:row>
      <xdr:rowOff>161925</xdr:rowOff>
    </xdr:from>
    <xdr:to>
      <xdr:col>6</xdr:col>
      <xdr:colOff>14289</xdr:colOff>
      <xdr:row>3</xdr:row>
      <xdr:rowOff>104776</xdr:rowOff>
    </xdr:to>
    <xdr:sp macro="" textlink="">
      <xdr:nvSpPr>
        <xdr:cNvPr id="202" name="Can 201"/>
        <xdr:cNvSpPr/>
      </xdr:nvSpPr>
      <xdr:spPr>
        <a:xfrm>
          <a:off x="4148138" y="5810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242888</xdr:colOff>
      <xdr:row>2</xdr:row>
      <xdr:rowOff>161925</xdr:rowOff>
    </xdr:from>
    <xdr:to>
      <xdr:col>6</xdr:col>
      <xdr:colOff>376239</xdr:colOff>
      <xdr:row>3</xdr:row>
      <xdr:rowOff>104776</xdr:rowOff>
    </xdr:to>
    <xdr:sp macro="" textlink="">
      <xdr:nvSpPr>
        <xdr:cNvPr id="203" name="Can 202"/>
        <xdr:cNvSpPr/>
      </xdr:nvSpPr>
      <xdr:spPr>
        <a:xfrm>
          <a:off x="4510088" y="5810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4763</xdr:colOff>
      <xdr:row>2</xdr:row>
      <xdr:rowOff>161925</xdr:rowOff>
    </xdr:from>
    <xdr:to>
      <xdr:col>7</xdr:col>
      <xdr:colOff>138114</xdr:colOff>
      <xdr:row>3</xdr:row>
      <xdr:rowOff>104776</xdr:rowOff>
    </xdr:to>
    <xdr:sp macro="" textlink="">
      <xdr:nvSpPr>
        <xdr:cNvPr id="204" name="Can 203"/>
        <xdr:cNvSpPr/>
      </xdr:nvSpPr>
      <xdr:spPr>
        <a:xfrm>
          <a:off x="4881563" y="5810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366713</xdr:colOff>
      <xdr:row>2</xdr:row>
      <xdr:rowOff>161925</xdr:rowOff>
    </xdr:from>
    <xdr:to>
      <xdr:col>7</xdr:col>
      <xdr:colOff>500064</xdr:colOff>
      <xdr:row>3</xdr:row>
      <xdr:rowOff>104776</xdr:rowOff>
    </xdr:to>
    <xdr:sp macro="" textlink="">
      <xdr:nvSpPr>
        <xdr:cNvPr id="205" name="Can 204"/>
        <xdr:cNvSpPr/>
      </xdr:nvSpPr>
      <xdr:spPr>
        <a:xfrm>
          <a:off x="5243513" y="5810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147638</xdr:colOff>
      <xdr:row>2</xdr:row>
      <xdr:rowOff>161925</xdr:rowOff>
    </xdr:from>
    <xdr:to>
      <xdr:col>8</xdr:col>
      <xdr:colOff>280989</xdr:colOff>
      <xdr:row>3</xdr:row>
      <xdr:rowOff>104776</xdr:rowOff>
    </xdr:to>
    <xdr:sp macro="" textlink="">
      <xdr:nvSpPr>
        <xdr:cNvPr id="206" name="Can 205"/>
        <xdr:cNvSpPr/>
      </xdr:nvSpPr>
      <xdr:spPr>
        <a:xfrm>
          <a:off x="5634038" y="58102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519113</xdr:colOff>
      <xdr:row>2</xdr:row>
      <xdr:rowOff>152400</xdr:rowOff>
    </xdr:from>
    <xdr:to>
      <xdr:col>9</xdr:col>
      <xdr:colOff>42864</xdr:colOff>
      <xdr:row>3</xdr:row>
      <xdr:rowOff>95251</xdr:rowOff>
    </xdr:to>
    <xdr:sp macro="" textlink="">
      <xdr:nvSpPr>
        <xdr:cNvPr id="207" name="Can 206"/>
        <xdr:cNvSpPr/>
      </xdr:nvSpPr>
      <xdr:spPr>
        <a:xfrm>
          <a:off x="6005513" y="57150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295275</xdr:colOff>
      <xdr:row>2</xdr:row>
      <xdr:rowOff>157162</xdr:rowOff>
    </xdr:from>
    <xdr:to>
      <xdr:col>9</xdr:col>
      <xdr:colOff>428626</xdr:colOff>
      <xdr:row>3</xdr:row>
      <xdr:rowOff>100013</xdr:rowOff>
    </xdr:to>
    <xdr:sp macro="" textlink="">
      <xdr:nvSpPr>
        <xdr:cNvPr id="208" name="Can 207"/>
        <xdr:cNvSpPr/>
      </xdr:nvSpPr>
      <xdr:spPr>
        <a:xfrm>
          <a:off x="6391275" y="57626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47625</xdr:colOff>
      <xdr:row>2</xdr:row>
      <xdr:rowOff>157162</xdr:rowOff>
    </xdr:from>
    <xdr:to>
      <xdr:col>10</xdr:col>
      <xdr:colOff>180976</xdr:colOff>
      <xdr:row>3</xdr:row>
      <xdr:rowOff>100013</xdr:rowOff>
    </xdr:to>
    <xdr:sp macro="" textlink="">
      <xdr:nvSpPr>
        <xdr:cNvPr id="209" name="Can 208"/>
        <xdr:cNvSpPr/>
      </xdr:nvSpPr>
      <xdr:spPr>
        <a:xfrm>
          <a:off x="6753225" y="57626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419100</xdr:colOff>
      <xdr:row>2</xdr:row>
      <xdr:rowOff>157162</xdr:rowOff>
    </xdr:from>
    <xdr:to>
      <xdr:col>10</xdr:col>
      <xdr:colOff>552451</xdr:colOff>
      <xdr:row>3</xdr:row>
      <xdr:rowOff>100013</xdr:rowOff>
    </xdr:to>
    <xdr:sp macro="" textlink="">
      <xdr:nvSpPr>
        <xdr:cNvPr id="210" name="Can 209"/>
        <xdr:cNvSpPr/>
      </xdr:nvSpPr>
      <xdr:spPr>
        <a:xfrm>
          <a:off x="7124700" y="57626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171450</xdr:colOff>
      <xdr:row>2</xdr:row>
      <xdr:rowOff>157162</xdr:rowOff>
    </xdr:from>
    <xdr:to>
      <xdr:col>11</xdr:col>
      <xdr:colOff>304801</xdr:colOff>
      <xdr:row>3</xdr:row>
      <xdr:rowOff>100013</xdr:rowOff>
    </xdr:to>
    <xdr:sp macro="" textlink="">
      <xdr:nvSpPr>
        <xdr:cNvPr id="211" name="Can 210"/>
        <xdr:cNvSpPr/>
      </xdr:nvSpPr>
      <xdr:spPr>
        <a:xfrm>
          <a:off x="7486650" y="57626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561975</xdr:colOff>
      <xdr:row>2</xdr:row>
      <xdr:rowOff>157162</xdr:rowOff>
    </xdr:from>
    <xdr:to>
      <xdr:col>12</xdr:col>
      <xdr:colOff>85726</xdr:colOff>
      <xdr:row>3</xdr:row>
      <xdr:rowOff>100013</xdr:rowOff>
    </xdr:to>
    <xdr:sp macro="" textlink="">
      <xdr:nvSpPr>
        <xdr:cNvPr id="212" name="Can 211"/>
        <xdr:cNvSpPr/>
      </xdr:nvSpPr>
      <xdr:spPr>
        <a:xfrm>
          <a:off x="7877175" y="57626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323850</xdr:colOff>
      <xdr:row>2</xdr:row>
      <xdr:rowOff>147637</xdr:rowOff>
    </xdr:from>
    <xdr:to>
      <xdr:col>12</xdr:col>
      <xdr:colOff>457201</xdr:colOff>
      <xdr:row>3</xdr:row>
      <xdr:rowOff>90488</xdr:rowOff>
    </xdr:to>
    <xdr:sp macro="" textlink="">
      <xdr:nvSpPr>
        <xdr:cNvPr id="213" name="Can 212"/>
        <xdr:cNvSpPr/>
      </xdr:nvSpPr>
      <xdr:spPr>
        <a:xfrm>
          <a:off x="8248650" y="5667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100013</xdr:colOff>
      <xdr:row>2</xdr:row>
      <xdr:rowOff>147637</xdr:rowOff>
    </xdr:from>
    <xdr:to>
      <xdr:col>13</xdr:col>
      <xdr:colOff>233364</xdr:colOff>
      <xdr:row>3</xdr:row>
      <xdr:rowOff>90488</xdr:rowOff>
    </xdr:to>
    <xdr:sp macro="" textlink="">
      <xdr:nvSpPr>
        <xdr:cNvPr id="214" name="Can 213"/>
        <xdr:cNvSpPr/>
      </xdr:nvSpPr>
      <xdr:spPr>
        <a:xfrm>
          <a:off x="8634413" y="5667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461963</xdr:colOff>
      <xdr:row>2</xdr:row>
      <xdr:rowOff>147637</xdr:rowOff>
    </xdr:from>
    <xdr:to>
      <xdr:col>13</xdr:col>
      <xdr:colOff>595314</xdr:colOff>
      <xdr:row>3</xdr:row>
      <xdr:rowOff>90488</xdr:rowOff>
    </xdr:to>
    <xdr:sp macro="" textlink="">
      <xdr:nvSpPr>
        <xdr:cNvPr id="215" name="Can 214"/>
        <xdr:cNvSpPr/>
      </xdr:nvSpPr>
      <xdr:spPr>
        <a:xfrm>
          <a:off x="8996363" y="5667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223838</xdr:colOff>
      <xdr:row>2</xdr:row>
      <xdr:rowOff>147637</xdr:rowOff>
    </xdr:from>
    <xdr:to>
      <xdr:col>14</xdr:col>
      <xdr:colOff>357189</xdr:colOff>
      <xdr:row>3</xdr:row>
      <xdr:rowOff>90488</xdr:rowOff>
    </xdr:to>
    <xdr:sp macro="" textlink="">
      <xdr:nvSpPr>
        <xdr:cNvPr id="216" name="Can 215"/>
        <xdr:cNvSpPr/>
      </xdr:nvSpPr>
      <xdr:spPr>
        <a:xfrm>
          <a:off x="9367838" y="5667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585788</xdr:colOff>
      <xdr:row>2</xdr:row>
      <xdr:rowOff>147637</xdr:rowOff>
    </xdr:from>
    <xdr:to>
      <xdr:col>15</xdr:col>
      <xdr:colOff>109539</xdr:colOff>
      <xdr:row>3</xdr:row>
      <xdr:rowOff>90488</xdr:rowOff>
    </xdr:to>
    <xdr:sp macro="" textlink="">
      <xdr:nvSpPr>
        <xdr:cNvPr id="217" name="Can 216"/>
        <xdr:cNvSpPr/>
      </xdr:nvSpPr>
      <xdr:spPr>
        <a:xfrm>
          <a:off x="9729788" y="5667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366713</xdr:colOff>
      <xdr:row>2</xdr:row>
      <xdr:rowOff>147637</xdr:rowOff>
    </xdr:from>
    <xdr:to>
      <xdr:col>15</xdr:col>
      <xdr:colOff>500064</xdr:colOff>
      <xdr:row>3</xdr:row>
      <xdr:rowOff>90488</xdr:rowOff>
    </xdr:to>
    <xdr:sp macro="" textlink="">
      <xdr:nvSpPr>
        <xdr:cNvPr id="218" name="Can 217"/>
        <xdr:cNvSpPr/>
      </xdr:nvSpPr>
      <xdr:spPr>
        <a:xfrm>
          <a:off x="10120313" y="566737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128588</xdr:colOff>
      <xdr:row>2</xdr:row>
      <xdr:rowOff>138112</xdr:rowOff>
    </xdr:from>
    <xdr:to>
      <xdr:col>16</xdr:col>
      <xdr:colOff>261939</xdr:colOff>
      <xdr:row>3</xdr:row>
      <xdr:rowOff>80963</xdr:rowOff>
    </xdr:to>
    <xdr:sp macro="" textlink="">
      <xdr:nvSpPr>
        <xdr:cNvPr id="219" name="Can 218"/>
        <xdr:cNvSpPr/>
      </xdr:nvSpPr>
      <xdr:spPr>
        <a:xfrm>
          <a:off x="10491788" y="557212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514350</xdr:colOff>
      <xdr:row>2</xdr:row>
      <xdr:rowOff>142875</xdr:rowOff>
    </xdr:from>
    <xdr:to>
      <xdr:col>17</xdr:col>
      <xdr:colOff>38101</xdr:colOff>
      <xdr:row>3</xdr:row>
      <xdr:rowOff>85726</xdr:rowOff>
    </xdr:to>
    <xdr:sp macro="" textlink="">
      <xdr:nvSpPr>
        <xdr:cNvPr id="220" name="Can 219"/>
        <xdr:cNvSpPr/>
      </xdr:nvSpPr>
      <xdr:spPr>
        <a:xfrm>
          <a:off x="10877550" y="5619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295275</xdr:colOff>
      <xdr:row>2</xdr:row>
      <xdr:rowOff>142875</xdr:rowOff>
    </xdr:from>
    <xdr:to>
      <xdr:col>17</xdr:col>
      <xdr:colOff>428626</xdr:colOff>
      <xdr:row>3</xdr:row>
      <xdr:rowOff>85726</xdr:rowOff>
    </xdr:to>
    <xdr:sp macro="" textlink="">
      <xdr:nvSpPr>
        <xdr:cNvPr id="221" name="Can 220"/>
        <xdr:cNvSpPr/>
      </xdr:nvSpPr>
      <xdr:spPr>
        <a:xfrm>
          <a:off x="11268075" y="561975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57150</xdr:colOff>
      <xdr:row>2</xdr:row>
      <xdr:rowOff>133350</xdr:rowOff>
    </xdr:from>
    <xdr:to>
      <xdr:col>18</xdr:col>
      <xdr:colOff>190501</xdr:colOff>
      <xdr:row>3</xdr:row>
      <xdr:rowOff>76201</xdr:rowOff>
    </xdr:to>
    <xdr:sp macro="" textlink="">
      <xdr:nvSpPr>
        <xdr:cNvPr id="222" name="Can 221"/>
        <xdr:cNvSpPr/>
      </xdr:nvSpPr>
      <xdr:spPr>
        <a:xfrm>
          <a:off x="11639550" y="552450"/>
          <a:ext cx="133351" cy="133351"/>
        </a:xfrm>
        <a:prstGeom prst="can">
          <a:avLst/>
        </a:prstGeom>
        <a:solidFill>
          <a:schemeClr val="bg2"/>
        </a:solidFill>
        <a:ln w="127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371474</xdr:colOff>
      <xdr:row>3</xdr:row>
      <xdr:rowOff>38100</xdr:rowOff>
    </xdr:from>
    <xdr:to>
      <xdr:col>19</xdr:col>
      <xdr:colOff>57149</xdr:colOff>
      <xdr:row>13</xdr:row>
      <xdr:rowOff>0</xdr:rowOff>
    </xdr:to>
    <xdr:sp macro="" textlink="">
      <xdr:nvSpPr>
        <xdr:cNvPr id="224" name="Right Brace 223"/>
        <xdr:cNvSpPr/>
      </xdr:nvSpPr>
      <xdr:spPr>
        <a:xfrm>
          <a:off x="11953874" y="647700"/>
          <a:ext cx="295275" cy="1866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236232</xdr:colOff>
      <xdr:row>10</xdr:row>
      <xdr:rowOff>95250</xdr:rowOff>
    </xdr:from>
    <xdr:to>
      <xdr:col>11</xdr:col>
      <xdr:colOff>247650</xdr:colOff>
      <xdr:row>11</xdr:row>
      <xdr:rowOff>161925</xdr:rowOff>
    </xdr:to>
    <xdr:sp macro="" textlink="">
      <xdr:nvSpPr>
        <xdr:cNvPr id="229" name="TextBox 228"/>
        <xdr:cNvSpPr txBox="1"/>
      </xdr:nvSpPr>
      <xdr:spPr>
        <a:xfrm>
          <a:off x="6332232" y="2038350"/>
          <a:ext cx="1230618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 b="1" i="1"/>
            <a:t>i</a:t>
          </a:r>
          <a:r>
            <a:rPr lang="en-US" sz="1100"/>
            <a:t>th collector (</a:t>
          </a:r>
          <a:r>
            <a:rPr lang="en-US" sz="1100" b="1" i="1"/>
            <a:t>Vi</a:t>
          </a:r>
          <a:r>
            <a:rPr lang="en-US" sz="1100"/>
            <a:t>)</a:t>
          </a:r>
        </a:p>
      </xdr:txBody>
    </xdr:sp>
    <xdr:clientData/>
  </xdr:twoCellAnchor>
  <xdr:twoCellAnchor>
    <xdr:from>
      <xdr:col>8</xdr:col>
      <xdr:colOff>595314</xdr:colOff>
      <xdr:row>11</xdr:row>
      <xdr:rowOff>33338</xdr:rowOff>
    </xdr:from>
    <xdr:to>
      <xdr:col>9</xdr:col>
      <xdr:colOff>236232</xdr:colOff>
      <xdr:row>12</xdr:row>
      <xdr:rowOff>114300</xdr:rowOff>
    </xdr:to>
    <xdr:cxnSp macro="">
      <xdr:nvCxnSpPr>
        <xdr:cNvPr id="230" name="Straight Arrow Connector 229"/>
        <xdr:cNvCxnSpPr>
          <a:stCxn id="229" idx="1"/>
          <a:endCxn id="175" idx="1"/>
        </xdr:cNvCxnSpPr>
      </xdr:nvCxnSpPr>
      <xdr:spPr>
        <a:xfrm rot="10800000" flipV="1">
          <a:off x="6081714" y="2166938"/>
          <a:ext cx="250518" cy="2714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sre.k-state.edu/mil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ftp://ftp-fc.sc.egov.usda.gov/NHQ/practice-standards/standards/442.pdf" TargetMode="External"/><Relationship Id="rId1" Type="http://schemas.openxmlformats.org/officeDocument/2006/relationships/hyperlink" Target="http://www.wtamu.edu/~crobinson/SoilWatCon/unit3/ASAECenterPvtEvalStandar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obileirrigationlab.com/files/mil/Applied%20Engg%2020-4%20Non%20Evap%20IrriGage.pdf" TargetMode="External"/><Relationship Id="rId4" Type="http://schemas.openxmlformats.org/officeDocument/2006/relationships/hyperlink" Target="http://www.ksre.k-state.edu/irrigate/Reports/Rogers06MI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sre.k-state.edu/mil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ftp://ftp-fc.sc.egov.usda.gov/NHQ/practice-standards/standards/442.pdf" TargetMode="External"/><Relationship Id="rId1" Type="http://schemas.openxmlformats.org/officeDocument/2006/relationships/hyperlink" Target="http://www.wtamu.edu/~crobinson/SoilWatCon/unit3/ASAECenterPvtEvalStandard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ksre.k-state.edu/irrigate/Reports/Rogers06MIL.pdf" TargetMode="External"/><Relationship Id="rId4" Type="http://schemas.openxmlformats.org/officeDocument/2006/relationships/hyperlink" Target="http://mobileirrigationlab.com/files/mil/Applied%20Engg%2020-4%20Non%20Evap%20IrriGa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27"/>
  <sheetViews>
    <sheetView topLeftCell="B1" zoomScaleNormal="100" workbookViewId="0">
      <selection activeCell="P23" sqref="P23"/>
    </sheetView>
  </sheetViews>
  <sheetFormatPr defaultRowHeight="15"/>
  <cols>
    <col min="14" max="14" width="9.140625" customWidth="1"/>
    <col min="16" max="16" width="9.140625" customWidth="1"/>
  </cols>
  <sheetData>
    <row r="2" spans="3:3" ht="18">
      <c r="C2" s="1" t="s">
        <v>23</v>
      </c>
    </row>
    <row r="22" spans="16:16">
      <c r="P22" s="6" t="s">
        <v>13</v>
      </c>
    </row>
    <row r="23" spans="16:16">
      <c r="P23" s="8" t="s">
        <v>18</v>
      </c>
    </row>
    <row r="24" spans="16:16">
      <c r="P24" s="8" t="s">
        <v>19</v>
      </c>
    </row>
    <row r="25" spans="16:16">
      <c r="P25" s="8" t="s">
        <v>20</v>
      </c>
    </row>
    <row r="26" spans="16:16">
      <c r="P26" s="8" t="s">
        <v>21</v>
      </c>
    </row>
    <row r="27" spans="16:16">
      <c r="P27" s="8" t="s">
        <v>22</v>
      </c>
    </row>
  </sheetData>
  <hyperlinks>
    <hyperlink ref="P23" r:id="rId1" display="http://www.wtamu.edu/~crobinson/SoilWatCon/unit3/ASAECenterPvtEvalStandard.pdf"/>
    <hyperlink ref="P24" r:id="rId2" display="ftp://ftp-fc.sc.egov.usda.gov/NHQ/practice-standards/standards/442.pdf"/>
    <hyperlink ref="P25" r:id="rId3" display="http://www.ksre.k-state.edu/mil/"/>
    <hyperlink ref="P26" r:id="rId4" display="http://www.ksre.k-state.edu/irrigate/Reports/Rogers06MIL.pdf"/>
    <hyperlink ref="P27" r:id="rId5" display="http://mobileirrigationlab.com/files/mil/Applied Engg 20-4 Non Evap IrriGage.pdf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/>
  </sheetViews>
  <sheetFormatPr defaultRowHeight="15"/>
  <cols>
    <col min="1" max="1" width="14.7109375" customWidth="1"/>
    <col min="2" max="2" width="10.28515625" customWidth="1"/>
    <col min="3" max="3" width="3.28515625" style="2" customWidth="1"/>
    <col min="6" max="6" width="12" customWidth="1"/>
    <col min="7" max="7" width="8.42578125" customWidth="1"/>
    <col min="8" max="8" width="9" customWidth="1"/>
    <col min="9" max="9" width="13.28515625" customWidth="1"/>
    <col min="10" max="10" width="3.28515625" style="2" customWidth="1"/>
    <col min="13" max="13" width="11.5703125" customWidth="1"/>
    <col min="15" max="16" width="14.140625" customWidth="1"/>
    <col min="17" max="17" width="1.7109375" customWidth="1"/>
    <col min="18" max="18" width="6.7109375" customWidth="1"/>
    <col min="19" max="19" width="29.140625" customWidth="1"/>
  </cols>
  <sheetData>
    <row r="1" spans="1:19">
      <c r="A1" s="6" t="s">
        <v>0</v>
      </c>
      <c r="D1" s="1" t="s">
        <v>1</v>
      </c>
      <c r="E1" s="11" t="s">
        <v>24</v>
      </c>
      <c r="K1" s="1" t="s">
        <v>2</v>
      </c>
      <c r="S1" s="1" t="s">
        <v>33</v>
      </c>
    </row>
    <row r="2" spans="1:19">
      <c r="D2" s="7" t="s">
        <v>7</v>
      </c>
      <c r="E2" s="7" t="s">
        <v>8</v>
      </c>
      <c r="F2" s="7" t="s">
        <v>4</v>
      </c>
      <c r="G2" s="7" t="s">
        <v>3</v>
      </c>
      <c r="H2" s="7" t="s">
        <v>6</v>
      </c>
      <c r="I2" s="7" t="s">
        <v>5</v>
      </c>
      <c r="J2" s="9"/>
      <c r="K2" s="7" t="s">
        <v>7</v>
      </c>
      <c r="L2" s="7" t="s">
        <v>8</v>
      </c>
      <c r="M2" s="7" t="s">
        <v>4</v>
      </c>
      <c r="N2" s="7" t="s">
        <v>3</v>
      </c>
      <c r="O2" s="7" t="s">
        <v>6</v>
      </c>
      <c r="P2" s="7" t="s">
        <v>5</v>
      </c>
      <c r="R2" s="13" t="s">
        <v>4</v>
      </c>
      <c r="S2" s="30" t="s">
        <v>49</v>
      </c>
    </row>
    <row r="3" spans="1:19">
      <c r="C3" s="2">
        <v>1</v>
      </c>
      <c r="D3" s="20">
        <v>30</v>
      </c>
      <c r="E3" s="3">
        <v>2</v>
      </c>
      <c r="F3" s="3">
        <f>IF(E3="","",E3)</f>
        <v>2</v>
      </c>
      <c r="G3" s="3">
        <f>IF(F3="","",IF(D3="","",F3*D3))</f>
        <v>60</v>
      </c>
      <c r="H3" s="10">
        <f t="shared" ref="H3:H32" si="0">IF(D3="","",ABS(D3-VbarP))</f>
        <v>14.061946902654867</v>
      </c>
      <c r="I3" s="10">
        <f>IF(F3="","",IF(H3="","",F3*H3))</f>
        <v>28.123893805309734</v>
      </c>
      <c r="J3" s="9">
        <v>1</v>
      </c>
      <c r="K3" s="20">
        <v>30</v>
      </c>
      <c r="L3" s="3">
        <v>2</v>
      </c>
      <c r="M3" s="3">
        <f>IF(L3="","",L3)</f>
        <v>2</v>
      </c>
      <c r="N3" s="3">
        <f>IF(M3="","",IF(K3="","",M3*K3))</f>
        <v>60</v>
      </c>
      <c r="O3" s="10">
        <f t="shared" ref="O3:O32" si="1">IF(K3="","",ABS(K3-VbarP))</f>
        <v>14.061946902654867</v>
      </c>
      <c r="P3" s="10">
        <f>IF(M3="","",IF(O3="","",M3*O3))</f>
        <v>28.123893805309734</v>
      </c>
      <c r="R3" s="14"/>
      <c r="S3" s="28"/>
    </row>
    <row r="4" spans="1:19">
      <c r="A4" s="1" t="s">
        <v>15</v>
      </c>
      <c r="B4">
        <f>COUNT(D3:D32)</f>
        <v>22</v>
      </c>
      <c r="C4" s="2">
        <v>2</v>
      </c>
      <c r="D4" s="20">
        <v>31</v>
      </c>
      <c r="E4" s="3">
        <v>2.5</v>
      </c>
      <c r="F4" s="3">
        <f>IF(E4="","",F3+E4)</f>
        <v>4.5</v>
      </c>
      <c r="G4" s="3">
        <f t="shared" ref="G4:G32" si="2">IF(F4="","",IF(D4="","",F4*D4))</f>
        <v>139.5</v>
      </c>
      <c r="H4" s="10">
        <f t="shared" si="0"/>
        <v>13.061946902654867</v>
      </c>
      <c r="I4" s="10">
        <f t="shared" ref="I4:I32" si="3">IF(F4="","",IF(H4="","",F4*H4))</f>
        <v>58.778761061946902</v>
      </c>
      <c r="J4" s="9">
        <v>2</v>
      </c>
      <c r="K4" s="20">
        <v>31</v>
      </c>
      <c r="L4" s="3">
        <v>2.5</v>
      </c>
      <c r="M4" s="3">
        <f>IF(L4="","",M3+L4)</f>
        <v>4.5</v>
      </c>
      <c r="N4" s="3">
        <f t="shared" ref="N4:N32" si="4">IF(M4="","",IF(K4="","",M4*K4))</f>
        <v>139.5</v>
      </c>
      <c r="O4" s="10">
        <f t="shared" si="1"/>
        <v>13.061946902654867</v>
      </c>
      <c r="P4" s="10">
        <f t="shared" ref="P4:P32" si="5">IF(M4="","",IF(O4="","",M4*O4))</f>
        <v>58.778761061946902</v>
      </c>
      <c r="R4" s="14"/>
      <c r="S4" s="15"/>
    </row>
    <row r="5" spans="1:19">
      <c r="A5" s="1" t="s">
        <v>16</v>
      </c>
      <c r="B5">
        <f>COUNT(K3:K32)</f>
        <v>22</v>
      </c>
      <c r="C5" s="2">
        <v>3</v>
      </c>
      <c r="D5" s="20">
        <v>32</v>
      </c>
      <c r="E5" s="3">
        <v>2.5</v>
      </c>
      <c r="F5" s="3">
        <f t="shared" ref="F5:F32" si="6">IF(E5="","",F4+E5)</f>
        <v>7</v>
      </c>
      <c r="G5" s="3">
        <f t="shared" si="2"/>
        <v>224</v>
      </c>
      <c r="H5" s="10">
        <f t="shared" si="0"/>
        <v>12.061946902654867</v>
      </c>
      <c r="I5" s="10">
        <f t="shared" si="3"/>
        <v>84.43362831858407</v>
      </c>
      <c r="J5" s="9">
        <v>3</v>
      </c>
      <c r="K5" s="20">
        <v>32</v>
      </c>
      <c r="L5" s="3">
        <v>2.5</v>
      </c>
      <c r="M5" s="3">
        <f t="shared" ref="M5:M32" si="7">IF(L5="","",M4+L5)</f>
        <v>7</v>
      </c>
      <c r="N5" s="3">
        <f t="shared" si="4"/>
        <v>224</v>
      </c>
      <c r="O5" s="10">
        <f t="shared" si="1"/>
        <v>12.061946902654867</v>
      </c>
      <c r="P5" s="10">
        <f t="shared" si="5"/>
        <v>84.43362831858407</v>
      </c>
      <c r="R5" s="16" t="s">
        <v>8</v>
      </c>
      <c r="S5" s="28" t="s">
        <v>50</v>
      </c>
    </row>
    <row r="6" spans="1:19">
      <c r="A6" s="1" t="s">
        <v>17</v>
      </c>
      <c r="B6">
        <f>B4+B5</f>
        <v>44</v>
      </c>
      <c r="C6" s="2">
        <v>4</v>
      </c>
      <c r="D6" s="20">
        <v>33</v>
      </c>
      <c r="E6" s="3">
        <v>2.5</v>
      </c>
      <c r="F6" s="3">
        <f t="shared" si="6"/>
        <v>9.5</v>
      </c>
      <c r="G6" s="3">
        <f t="shared" si="2"/>
        <v>313.5</v>
      </c>
      <c r="H6" s="10">
        <f t="shared" si="0"/>
        <v>11.061946902654867</v>
      </c>
      <c r="I6" s="10">
        <f t="shared" si="3"/>
        <v>105.08849557522123</v>
      </c>
      <c r="J6" s="9">
        <v>4</v>
      </c>
      <c r="K6" s="20">
        <v>33</v>
      </c>
      <c r="L6" s="3">
        <v>2.5</v>
      </c>
      <c r="M6" s="3">
        <f t="shared" si="7"/>
        <v>9.5</v>
      </c>
      <c r="N6" s="3">
        <f t="shared" si="4"/>
        <v>313.5</v>
      </c>
      <c r="O6" s="10">
        <f t="shared" si="1"/>
        <v>11.061946902654867</v>
      </c>
      <c r="P6" s="10">
        <f t="shared" si="5"/>
        <v>105.08849557522123</v>
      </c>
      <c r="R6" s="14"/>
      <c r="S6" s="28"/>
    </row>
    <row r="7" spans="1:19">
      <c r="C7" s="2">
        <v>5</v>
      </c>
      <c r="D7" s="20">
        <v>34</v>
      </c>
      <c r="E7" s="3">
        <v>2.5</v>
      </c>
      <c r="F7" s="3">
        <f t="shared" si="6"/>
        <v>12</v>
      </c>
      <c r="G7" s="3">
        <f t="shared" si="2"/>
        <v>408</v>
      </c>
      <c r="H7" s="10">
        <f t="shared" si="0"/>
        <v>10.061946902654867</v>
      </c>
      <c r="I7" s="10">
        <f t="shared" si="3"/>
        <v>120.74336283185841</v>
      </c>
      <c r="J7" s="9">
        <v>5</v>
      </c>
      <c r="K7" s="20">
        <v>34</v>
      </c>
      <c r="L7" s="3">
        <v>2.5</v>
      </c>
      <c r="M7" s="3">
        <f t="shared" si="7"/>
        <v>12</v>
      </c>
      <c r="N7" s="3">
        <f t="shared" si="4"/>
        <v>408</v>
      </c>
      <c r="O7" s="10">
        <f t="shared" si="1"/>
        <v>10.061946902654867</v>
      </c>
      <c r="P7" s="10">
        <f t="shared" si="5"/>
        <v>120.74336283185841</v>
      </c>
      <c r="R7" s="14"/>
      <c r="S7" s="15"/>
    </row>
    <row r="8" spans="1:19">
      <c r="C8" s="2">
        <v>6</v>
      </c>
      <c r="D8" s="20">
        <v>35</v>
      </c>
      <c r="E8" s="3">
        <v>2.5</v>
      </c>
      <c r="F8" s="3">
        <f t="shared" si="6"/>
        <v>14.5</v>
      </c>
      <c r="G8" s="3">
        <f t="shared" si="2"/>
        <v>507.5</v>
      </c>
      <c r="H8" s="10">
        <f t="shared" si="0"/>
        <v>9.0619469026548671</v>
      </c>
      <c r="I8" s="10">
        <f t="shared" si="3"/>
        <v>131.39823008849558</v>
      </c>
      <c r="J8" s="9">
        <v>6</v>
      </c>
      <c r="K8" s="20">
        <v>35</v>
      </c>
      <c r="L8" s="3">
        <v>2.5</v>
      </c>
      <c r="M8" s="3">
        <f t="shared" si="7"/>
        <v>14.5</v>
      </c>
      <c r="N8" s="3">
        <f t="shared" si="4"/>
        <v>507.5</v>
      </c>
      <c r="O8" s="10">
        <f t="shared" si="1"/>
        <v>9.0619469026548671</v>
      </c>
      <c r="P8" s="10">
        <f t="shared" si="5"/>
        <v>131.39823008849558</v>
      </c>
      <c r="R8" s="16" t="s">
        <v>7</v>
      </c>
      <c r="S8" s="28" t="s">
        <v>47</v>
      </c>
    </row>
    <row r="9" spans="1:19">
      <c r="A9" s="4" t="s">
        <v>9</v>
      </c>
      <c r="B9">
        <f>F33+M33</f>
        <v>1243</v>
      </c>
      <c r="C9" s="2">
        <v>7</v>
      </c>
      <c r="D9" s="20">
        <v>36</v>
      </c>
      <c r="E9" s="3">
        <v>2.5</v>
      </c>
      <c r="F9" s="3">
        <f t="shared" si="6"/>
        <v>17</v>
      </c>
      <c r="G9" s="3">
        <f t="shared" si="2"/>
        <v>612</v>
      </c>
      <c r="H9" s="10">
        <f t="shared" si="0"/>
        <v>8.0619469026548671</v>
      </c>
      <c r="I9" s="10">
        <f t="shared" si="3"/>
        <v>137.05309734513276</v>
      </c>
      <c r="J9" s="9">
        <v>7</v>
      </c>
      <c r="K9" s="20">
        <v>36</v>
      </c>
      <c r="L9" s="3">
        <v>2.5</v>
      </c>
      <c r="M9" s="3">
        <f t="shared" si="7"/>
        <v>17</v>
      </c>
      <c r="N9" s="3">
        <f t="shared" si="4"/>
        <v>612</v>
      </c>
      <c r="O9" s="10">
        <f t="shared" si="1"/>
        <v>8.0619469026548671</v>
      </c>
      <c r="P9" s="10">
        <f t="shared" si="5"/>
        <v>137.05309734513276</v>
      </c>
      <c r="R9" s="14"/>
      <c r="S9" s="28"/>
    </row>
    <row r="10" spans="1:19">
      <c r="A10" s="4" t="s">
        <v>10</v>
      </c>
      <c r="B10">
        <f>G33+N33</f>
        <v>54769</v>
      </c>
      <c r="C10" s="2">
        <v>8</v>
      </c>
      <c r="D10" s="20">
        <v>37</v>
      </c>
      <c r="E10" s="3">
        <v>2.5</v>
      </c>
      <c r="F10" s="3">
        <f t="shared" si="6"/>
        <v>19.5</v>
      </c>
      <c r="G10" s="3">
        <f t="shared" si="2"/>
        <v>721.5</v>
      </c>
      <c r="H10" s="10">
        <f t="shared" si="0"/>
        <v>7.0619469026548671</v>
      </c>
      <c r="I10" s="10">
        <f t="shared" si="3"/>
        <v>137.7079646017699</v>
      </c>
      <c r="J10" s="9">
        <v>8</v>
      </c>
      <c r="K10" s="20">
        <v>37</v>
      </c>
      <c r="L10" s="3">
        <v>2.5</v>
      </c>
      <c r="M10" s="3">
        <f t="shared" si="7"/>
        <v>19.5</v>
      </c>
      <c r="N10" s="3">
        <f t="shared" si="4"/>
        <v>721.5</v>
      </c>
      <c r="O10" s="10">
        <f t="shared" si="1"/>
        <v>7.0619469026548671</v>
      </c>
      <c r="P10" s="10">
        <f t="shared" si="5"/>
        <v>137.7079646017699</v>
      </c>
      <c r="R10" s="14"/>
      <c r="S10" s="28"/>
    </row>
    <row r="11" spans="1:19">
      <c r="A11" s="4" t="s">
        <v>11</v>
      </c>
      <c r="B11" s="5">
        <f>B10/B9</f>
        <v>44.061946902654867</v>
      </c>
      <c r="C11" s="2">
        <v>9</v>
      </c>
      <c r="D11" s="20">
        <v>38</v>
      </c>
      <c r="E11" s="3">
        <v>2.5</v>
      </c>
      <c r="F11" s="3">
        <f t="shared" si="6"/>
        <v>22</v>
      </c>
      <c r="G11" s="3">
        <f t="shared" si="2"/>
        <v>836</v>
      </c>
      <c r="H11" s="10">
        <f t="shared" si="0"/>
        <v>6.0619469026548671</v>
      </c>
      <c r="I11" s="10">
        <f t="shared" si="3"/>
        <v>133.36283185840708</v>
      </c>
      <c r="J11" s="9">
        <v>9</v>
      </c>
      <c r="K11" s="20">
        <v>38</v>
      </c>
      <c r="L11" s="3">
        <v>2.5</v>
      </c>
      <c r="M11" s="3">
        <f t="shared" si="7"/>
        <v>22</v>
      </c>
      <c r="N11" s="3">
        <f t="shared" si="4"/>
        <v>836</v>
      </c>
      <c r="O11" s="10">
        <f t="shared" si="1"/>
        <v>6.0619469026548671</v>
      </c>
      <c r="P11" s="10">
        <f t="shared" si="5"/>
        <v>133.36283185840708</v>
      </c>
      <c r="R11" s="14"/>
      <c r="S11" s="22"/>
    </row>
    <row r="12" spans="1:19">
      <c r="A12" s="4" t="s">
        <v>12</v>
      </c>
      <c r="B12" s="5">
        <f>I33+P33</f>
        <v>5462.4778761061953</v>
      </c>
      <c r="C12" s="2">
        <v>10</v>
      </c>
      <c r="D12" s="20">
        <v>39</v>
      </c>
      <c r="E12" s="3">
        <v>2.5</v>
      </c>
      <c r="F12" s="3">
        <f t="shared" si="6"/>
        <v>24.5</v>
      </c>
      <c r="G12" s="3">
        <f t="shared" si="2"/>
        <v>955.5</v>
      </c>
      <c r="H12" s="10">
        <f t="shared" si="0"/>
        <v>5.0619469026548671</v>
      </c>
      <c r="I12" s="10">
        <f t="shared" si="3"/>
        <v>124.01769911504425</v>
      </c>
      <c r="J12" s="9">
        <v>10</v>
      </c>
      <c r="K12" s="20">
        <v>39</v>
      </c>
      <c r="L12" s="3">
        <v>2.5</v>
      </c>
      <c r="M12" s="3">
        <f t="shared" si="7"/>
        <v>24.5</v>
      </c>
      <c r="N12" s="3">
        <f t="shared" si="4"/>
        <v>955.5</v>
      </c>
      <c r="O12" s="10">
        <f t="shared" si="1"/>
        <v>5.0619469026548671</v>
      </c>
      <c r="P12" s="10">
        <f t="shared" si="5"/>
        <v>124.01769911504425</v>
      </c>
      <c r="R12" s="16" t="s">
        <v>38</v>
      </c>
      <c r="S12" s="28" t="s">
        <v>51</v>
      </c>
    </row>
    <row r="13" spans="1:19">
      <c r="C13" s="2">
        <v>11</v>
      </c>
      <c r="D13" s="20">
        <v>40</v>
      </c>
      <c r="E13" s="3">
        <v>2.5</v>
      </c>
      <c r="F13" s="3">
        <f t="shared" si="6"/>
        <v>27</v>
      </c>
      <c r="G13" s="3">
        <f t="shared" si="2"/>
        <v>1080</v>
      </c>
      <c r="H13" s="10">
        <f t="shared" si="0"/>
        <v>4.0619469026548671</v>
      </c>
      <c r="I13" s="10">
        <f t="shared" si="3"/>
        <v>109.67256637168141</v>
      </c>
      <c r="J13" s="9">
        <v>11</v>
      </c>
      <c r="K13" s="20">
        <v>40</v>
      </c>
      <c r="L13" s="3">
        <v>2.5</v>
      </c>
      <c r="M13" s="3">
        <f t="shared" si="7"/>
        <v>27</v>
      </c>
      <c r="N13" s="3">
        <f t="shared" si="4"/>
        <v>1080</v>
      </c>
      <c r="O13" s="10">
        <f t="shared" si="1"/>
        <v>4.0619469026548671</v>
      </c>
      <c r="P13" s="10">
        <f t="shared" si="5"/>
        <v>109.67256637168141</v>
      </c>
      <c r="R13" s="14"/>
      <c r="S13" s="28"/>
    </row>
    <row r="14" spans="1:19" ht="18">
      <c r="A14" s="2" t="s">
        <v>14</v>
      </c>
      <c r="B14" s="12">
        <f>(1-(B12/B10))</f>
        <v>0.90026332640533524</v>
      </c>
      <c r="C14" s="2">
        <v>12</v>
      </c>
      <c r="D14" s="20">
        <v>41</v>
      </c>
      <c r="E14" s="3">
        <v>2.5</v>
      </c>
      <c r="F14" s="3">
        <f t="shared" si="6"/>
        <v>29.5</v>
      </c>
      <c r="G14" s="3">
        <f t="shared" si="2"/>
        <v>1209.5</v>
      </c>
      <c r="H14" s="10">
        <f t="shared" si="0"/>
        <v>3.0619469026548671</v>
      </c>
      <c r="I14" s="10">
        <f t="shared" si="3"/>
        <v>90.327433628318573</v>
      </c>
      <c r="J14" s="9">
        <v>12</v>
      </c>
      <c r="K14" s="20">
        <v>41</v>
      </c>
      <c r="L14" s="3">
        <v>2.5</v>
      </c>
      <c r="M14" s="3">
        <f t="shared" si="7"/>
        <v>29.5</v>
      </c>
      <c r="N14" s="3">
        <f t="shared" si="4"/>
        <v>1209.5</v>
      </c>
      <c r="O14" s="10">
        <f t="shared" si="1"/>
        <v>3.0619469026548671</v>
      </c>
      <c r="P14" s="10">
        <f t="shared" si="5"/>
        <v>90.327433628318573</v>
      </c>
      <c r="R14" s="14"/>
      <c r="S14" s="28"/>
    </row>
    <row r="15" spans="1:19">
      <c r="C15" s="2">
        <v>13</v>
      </c>
      <c r="D15" s="20">
        <v>42</v>
      </c>
      <c r="E15" s="3">
        <v>2.5</v>
      </c>
      <c r="F15" s="3">
        <f t="shared" si="6"/>
        <v>32</v>
      </c>
      <c r="G15" s="3">
        <f t="shared" si="2"/>
        <v>1344</v>
      </c>
      <c r="H15" s="10">
        <f t="shared" si="0"/>
        <v>2.0619469026548671</v>
      </c>
      <c r="I15" s="10">
        <f t="shared" si="3"/>
        <v>65.982300884955748</v>
      </c>
      <c r="J15" s="9">
        <v>13</v>
      </c>
      <c r="K15" s="20">
        <v>42</v>
      </c>
      <c r="L15" s="3">
        <v>2.5</v>
      </c>
      <c r="M15" s="3">
        <f t="shared" si="7"/>
        <v>32</v>
      </c>
      <c r="N15" s="3">
        <f t="shared" si="4"/>
        <v>1344</v>
      </c>
      <c r="O15" s="10">
        <f t="shared" si="1"/>
        <v>2.0619469026548671</v>
      </c>
      <c r="P15" s="10">
        <f t="shared" si="5"/>
        <v>65.982300884955748</v>
      </c>
      <c r="R15" s="16"/>
      <c r="S15" s="19"/>
    </row>
    <row r="16" spans="1:19">
      <c r="C16" s="2">
        <v>14</v>
      </c>
      <c r="D16" s="20">
        <v>43</v>
      </c>
      <c r="E16" s="3">
        <v>2.5</v>
      </c>
      <c r="F16" s="3">
        <f t="shared" si="6"/>
        <v>34.5</v>
      </c>
      <c r="G16" s="3">
        <f t="shared" si="2"/>
        <v>1483.5</v>
      </c>
      <c r="H16" s="10">
        <f t="shared" si="0"/>
        <v>1.0619469026548671</v>
      </c>
      <c r="I16" s="10">
        <f t="shared" si="3"/>
        <v>36.637168141592916</v>
      </c>
      <c r="J16" s="9">
        <v>14</v>
      </c>
      <c r="K16" s="20">
        <v>43</v>
      </c>
      <c r="L16" s="3">
        <v>2.5</v>
      </c>
      <c r="M16" s="3">
        <f t="shared" si="7"/>
        <v>34.5</v>
      </c>
      <c r="N16" s="3">
        <f t="shared" si="4"/>
        <v>1483.5</v>
      </c>
      <c r="O16" s="10">
        <f t="shared" si="1"/>
        <v>1.0619469026548671</v>
      </c>
      <c r="P16" s="10">
        <f t="shared" si="5"/>
        <v>36.637168141592916</v>
      </c>
      <c r="R16" s="16" t="s">
        <v>34</v>
      </c>
      <c r="S16" s="19" t="s">
        <v>35</v>
      </c>
    </row>
    <row r="17" spans="1:19">
      <c r="A17" s="21" t="s">
        <v>42</v>
      </c>
      <c r="C17" s="2">
        <v>15</v>
      </c>
      <c r="D17" s="20">
        <v>44</v>
      </c>
      <c r="E17" s="3">
        <v>2.5</v>
      </c>
      <c r="F17" s="3">
        <f t="shared" si="6"/>
        <v>37</v>
      </c>
      <c r="G17" s="3">
        <f t="shared" si="2"/>
        <v>1628</v>
      </c>
      <c r="H17" s="10">
        <f t="shared" si="0"/>
        <v>6.1946902654867131E-2</v>
      </c>
      <c r="I17" s="10">
        <f t="shared" si="3"/>
        <v>2.2920353982300838</v>
      </c>
      <c r="J17" s="9">
        <v>15</v>
      </c>
      <c r="K17" s="20">
        <v>44</v>
      </c>
      <c r="L17" s="3">
        <v>2.5</v>
      </c>
      <c r="M17" s="3">
        <f t="shared" si="7"/>
        <v>37</v>
      </c>
      <c r="N17" s="3">
        <f t="shared" si="4"/>
        <v>1628</v>
      </c>
      <c r="O17" s="10">
        <f t="shared" si="1"/>
        <v>6.1946902654867131E-2</v>
      </c>
      <c r="P17" s="10">
        <f t="shared" si="5"/>
        <v>2.2920353982300838</v>
      </c>
      <c r="R17" s="16"/>
      <c r="S17" s="19"/>
    </row>
    <row r="18" spans="1:19">
      <c r="A18" s="21" t="s">
        <v>41</v>
      </c>
      <c r="C18" s="2">
        <v>16</v>
      </c>
      <c r="D18" s="20">
        <v>45</v>
      </c>
      <c r="E18" s="3">
        <v>2.5</v>
      </c>
      <c r="F18" s="3">
        <f t="shared" si="6"/>
        <v>39.5</v>
      </c>
      <c r="G18" s="3">
        <f t="shared" si="2"/>
        <v>1777.5</v>
      </c>
      <c r="H18" s="10">
        <f t="shared" si="0"/>
        <v>0.93805309734513287</v>
      </c>
      <c r="I18" s="10">
        <f t="shared" si="3"/>
        <v>37.053097345132748</v>
      </c>
      <c r="J18" s="9">
        <v>16</v>
      </c>
      <c r="K18" s="20">
        <v>45</v>
      </c>
      <c r="L18" s="3">
        <v>2.5</v>
      </c>
      <c r="M18" s="3">
        <f t="shared" si="7"/>
        <v>39.5</v>
      </c>
      <c r="N18" s="3">
        <f t="shared" si="4"/>
        <v>1777.5</v>
      </c>
      <c r="O18" s="10">
        <f t="shared" si="1"/>
        <v>0.93805309734513287</v>
      </c>
      <c r="P18" s="10">
        <f t="shared" si="5"/>
        <v>37.053097345132748</v>
      </c>
      <c r="R18" s="16" t="s">
        <v>36</v>
      </c>
      <c r="S18" s="19" t="s">
        <v>37</v>
      </c>
    </row>
    <row r="19" spans="1:19">
      <c r="C19" s="2">
        <v>17</v>
      </c>
      <c r="D19" s="20">
        <v>46</v>
      </c>
      <c r="E19" s="3">
        <v>2.5</v>
      </c>
      <c r="F19" s="3">
        <f t="shared" si="6"/>
        <v>42</v>
      </c>
      <c r="G19" s="3">
        <f t="shared" si="2"/>
        <v>1932</v>
      </c>
      <c r="H19" s="10">
        <f t="shared" si="0"/>
        <v>1.9380530973451329</v>
      </c>
      <c r="I19" s="10">
        <f t="shared" si="3"/>
        <v>81.398230088495581</v>
      </c>
      <c r="J19" s="9">
        <v>17</v>
      </c>
      <c r="K19" s="20">
        <v>46</v>
      </c>
      <c r="L19" s="3">
        <v>2.5</v>
      </c>
      <c r="M19" s="3">
        <f t="shared" si="7"/>
        <v>42</v>
      </c>
      <c r="N19" s="3">
        <f t="shared" si="4"/>
        <v>1932</v>
      </c>
      <c r="O19" s="10">
        <f t="shared" si="1"/>
        <v>1.9380530973451329</v>
      </c>
      <c r="P19" s="10">
        <f t="shared" si="5"/>
        <v>81.398230088495581</v>
      </c>
      <c r="R19" s="14"/>
      <c r="S19" s="19"/>
    </row>
    <row r="20" spans="1:19" ht="18">
      <c r="C20" s="2">
        <v>18</v>
      </c>
      <c r="D20" s="20">
        <v>47</v>
      </c>
      <c r="E20" s="3">
        <v>2.5</v>
      </c>
      <c r="F20" s="3">
        <f t="shared" si="6"/>
        <v>44.5</v>
      </c>
      <c r="G20" s="3">
        <f t="shared" si="2"/>
        <v>2091.5</v>
      </c>
      <c r="H20" s="10">
        <f t="shared" si="0"/>
        <v>2.9380530973451329</v>
      </c>
      <c r="I20" s="10">
        <f t="shared" si="3"/>
        <v>130.74336283185841</v>
      </c>
      <c r="J20" s="9">
        <v>18</v>
      </c>
      <c r="K20" s="20">
        <v>47</v>
      </c>
      <c r="L20" s="3">
        <v>2.5</v>
      </c>
      <c r="M20" s="3">
        <f t="shared" si="7"/>
        <v>44.5</v>
      </c>
      <c r="N20" s="3">
        <f t="shared" si="4"/>
        <v>2091.5</v>
      </c>
      <c r="O20" s="10">
        <f t="shared" si="1"/>
        <v>2.9380530973451329</v>
      </c>
      <c r="P20" s="10">
        <f t="shared" si="5"/>
        <v>130.74336283185841</v>
      </c>
      <c r="R20" s="17" t="s">
        <v>39</v>
      </c>
      <c r="S20" s="28" t="s">
        <v>40</v>
      </c>
    </row>
    <row r="21" spans="1:19" ht="18" customHeight="1">
      <c r="C21" s="2">
        <v>19</v>
      </c>
      <c r="D21" s="20">
        <v>48</v>
      </c>
      <c r="E21" s="3">
        <v>2.5</v>
      </c>
      <c r="F21" s="3">
        <f t="shared" si="6"/>
        <v>47</v>
      </c>
      <c r="G21" s="3">
        <f t="shared" si="2"/>
        <v>2256</v>
      </c>
      <c r="H21" s="10">
        <f t="shared" si="0"/>
        <v>3.9380530973451329</v>
      </c>
      <c r="I21" s="10">
        <f t="shared" si="3"/>
        <v>185.08849557522126</v>
      </c>
      <c r="J21" s="9">
        <v>19</v>
      </c>
      <c r="K21" s="20">
        <v>48</v>
      </c>
      <c r="L21" s="3">
        <v>2.5</v>
      </c>
      <c r="M21" s="3">
        <f t="shared" si="7"/>
        <v>47</v>
      </c>
      <c r="N21" s="3">
        <f t="shared" si="4"/>
        <v>2256</v>
      </c>
      <c r="O21" s="10">
        <f t="shared" si="1"/>
        <v>3.9380530973451329</v>
      </c>
      <c r="P21" s="10">
        <f t="shared" si="5"/>
        <v>185.08849557522126</v>
      </c>
      <c r="R21" s="18"/>
      <c r="S21" s="29"/>
    </row>
    <row r="22" spans="1:19">
      <c r="C22" s="2">
        <v>20</v>
      </c>
      <c r="D22" s="20">
        <v>49</v>
      </c>
      <c r="E22" s="3">
        <v>2.5</v>
      </c>
      <c r="F22" s="3">
        <f t="shared" si="6"/>
        <v>49.5</v>
      </c>
      <c r="G22" s="3">
        <f t="shared" si="2"/>
        <v>2425.5</v>
      </c>
      <c r="H22" s="10">
        <f t="shared" si="0"/>
        <v>4.9380530973451329</v>
      </c>
      <c r="I22" s="10">
        <f t="shared" si="3"/>
        <v>244.43362831858408</v>
      </c>
      <c r="J22" s="9">
        <v>20</v>
      </c>
      <c r="K22" s="20">
        <v>49</v>
      </c>
      <c r="L22" s="3">
        <v>2.5</v>
      </c>
      <c r="M22" s="3">
        <f t="shared" si="7"/>
        <v>49.5</v>
      </c>
      <c r="N22" s="3">
        <f t="shared" si="4"/>
        <v>2425.5</v>
      </c>
      <c r="O22" s="10">
        <f t="shared" si="1"/>
        <v>4.9380530973451329</v>
      </c>
      <c r="P22" s="10">
        <f t="shared" si="5"/>
        <v>244.43362831858408</v>
      </c>
    </row>
    <row r="23" spans="1:19">
      <c r="C23" s="2">
        <v>21</v>
      </c>
      <c r="D23" s="20">
        <v>50</v>
      </c>
      <c r="E23" s="3">
        <v>2.5</v>
      </c>
      <c r="F23" s="3">
        <f t="shared" si="6"/>
        <v>52</v>
      </c>
      <c r="G23" s="3">
        <f t="shared" si="2"/>
        <v>2600</v>
      </c>
      <c r="H23" s="10">
        <f t="shared" si="0"/>
        <v>5.9380530973451329</v>
      </c>
      <c r="I23" s="10">
        <f t="shared" si="3"/>
        <v>308.77876106194691</v>
      </c>
      <c r="J23" s="9">
        <v>21</v>
      </c>
      <c r="K23" s="20">
        <v>50</v>
      </c>
      <c r="L23" s="3">
        <v>2.5</v>
      </c>
      <c r="M23" s="3">
        <f t="shared" si="7"/>
        <v>52</v>
      </c>
      <c r="N23" s="3">
        <f t="shared" si="4"/>
        <v>2600</v>
      </c>
      <c r="O23" s="10">
        <f t="shared" si="1"/>
        <v>5.9380530973451329</v>
      </c>
      <c r="P23" s="10">
        <f t="shared" si="5"/>
        <v>308.77876106194691</v>
      </c>
    </row>
    <row r="24" spans="1:19">
      <c r="C24" s="2">
        <v>22</v>
      </c>
      <c r="D24" s="20">
        <v>51</v>
      </c>
      <c r="E24" s="3">
        <v>2.5</v>
      </c>
      <c r="F24" s="3">
        <f t="shared" si="6"/>
        <v>54.5</v>
      </c>
      <c r="G24" s="3">
        <f t="shared" si="2"/>
        <v>2779.5</v>
      </c>
      <c r="H24" s="10">
        <f t="shared" si="0"/>
        <v>6.9380530973451329</v>
      </c>
      <c r="I24" s="10">
        <f t="shared" si="3"/>
        <v>378.12389380530976</v>
      </c>
      <c r="J24" s="9">
        <v>22</v>
      </c>
      <c r="K24" s="20">
        <v>51</v>
      </c>
      <c r="L24" s="3">
        <v>2.5</v>
      </c>
      <c r="M24" s="3">
        <f t="shared" si="7"/>
        <v>54.5</v>
      </c>
      <c r="N24" s="3">
        <f t="shared" si="4"/>
        <v>2779.5</v>
      </c>
      <c r="O24" s="10">
        <f t="shared" si="1"/>
        <v>6.9380530973451329</v>
      </c>
      <c r="P24" s="10">
        <f t="shared" si="5"/>
        <v>378.12389380530976</v>
      </c>
    </row>
    <row r="25" spans="1:19">
      <c r="C25" s="2">
        <v>23</v>
      </c>
      <c r="D25" s="20"/>
      <c r="E25" s="3"/>
      <c r="F25" s="3" t="str">
        <f t="shared" si="6"/>
        <v/>
      </c>
      <c r="G25" s="3" t="str">
        <f t="shared" si="2"/>
        <v/>
      </c>
      <c r="H25" s="10" t="str">
        <f t="shared" si="0"/>
        <v/>
      </c>
      <c r="I25" s="10" t="str">
        <f t="shared" si="3"/>
        <v/>
      </c>
      <c r="J25" s="9">
        <v>23</v>
      </c>
      <c r="K25" s="20"/>
      <c r="L25" s="3"/>
      <c r="M25" s="3" t="str">
        <f t="shared" si="7"/>
        <v/>
      </c>
      <c r="N25" s="3" t="str">
        <f t="shared" si="4"/>
        <v/>
      </c>
      <c r="O25" s="10" t="str">
        <f t="shared" si="1"/>
        <v/>
      </c>
      <c r="P25" s="10" t="str">
        <f t="shared" si="5"/>
        <v/>
      </c>
    </row>
    <row r="26" spans="1:19">
      <c r="C26" s="2">
        <v>24</v>
      </c>
      <c r="D26" s="20"/>
      <c r="E26" s="3"/>
      <c r="F26" s="3" t="str">
        <f t="shared" si="6"/>
        <v/>
      </c>
      <c r="G26" s="3" t="str">
        <f t="shared" si="2"/>
        <v/>
      </c>
      <c r="H26" s="10" t="str">
        <f t="shared" si="0"/>
        <v/>
      </c>
      <c r="I26" s="10" t="str">
        <f t="shared" si="3"/>
        <v/>
      </c>
      <c r="J26" s="9">
        <v>24</v>
      </c>
      <c r="K26" s="20"/>
      <c r="L26" s="3"/>
      <c r="M26" s="3" t="str">
        <f t="shared" si="7"/>
        <v/>
      </c>
      <c r="N26" s="3" t="str">
        <f t="shared" si="4"/>
        <v/>
      </c>
      <c r="O26" s="10" t="str">
        <f t="shared" si="1"/>
        <v/>
      </c>
      <c r="P26" s="10" t="str">
        <f t="shared" si="5"/>
        <v/>
      </c>
    </row>
    <row r="27" spans="1:19">
      <c r="C27" s="2">
        <v>25</v>
      </c>
      <c r="D27" s="20"/>
      <c r="E27" s="3"/>
      <c r="F27" s="3" t="str">
        <f t="shared" si="6"/>
        <v/>
      </c>
      <c r="G27" s="3" t="str">
        <f t="shared" si="2"/>
        <v/>
      </c>
      <c r="H27" s="10" t="str">
        <f t="shared" si="0"/>
        <v/>
      </c>
      <c r="I27" s="10" t="str">
        <f t="shared" si="3"/>
        <v/>
      </c>
      <c r="J27" s="9">
        <v>25</v>
      </c>
      <c r="K27" s="20"/>
      <c r="L27" s="3"/>
      <c r="M27" s="3" t="str">
        <f t="shared" si="7"/>
        <v/>
      </c>
      <c r="N27" s="3" t="str">
        <f t="shared" si="4"/>
        <v/>
      </c>
      <c r="O27" s="10" t="str">
        <f t="shared" si="1"/>
        <v/>
      </c>
      <c r="P27" s="10" t="str">
        <f t="shared" si="5"/>
        <v/>
      </c>
    </row>
    <row r="28" spans="1:19">
      <c r="C28" s="2">
        <v>26</v>
      </c>
      <c r="D28" s="20"/>
      <c r="E28" s="3"/>
      <c r="F28" s="3" t="str">
        <f t="shared" si="6"/>
        <v/>
      </c>
      <c r="G28" s="3" t="str">
        <f t="shared" si="2"/>
        <v/>
      </c>
      <c r="H28" s="10" t="str">
        <f t="shared" si="0"/>
        <v/>
      </c>
      <c r="I28" s="10" t="str">
        <f t="shared" si="3"/>
        <v/>
      </c>
      <c r="J28" s="9">
        <v>26</v>
      </c>
      <c r="K28" s="20"/>
      <c r="L28" s="3"/>
      <c r="M28" s="3" t="str">
        <f t="shared" si="7"/>
        <v/>
      </c>
      <c r="N28" s="3" t="str">
        <f t="shared" si="4"/>
        <v/>
      </c>
      <c r="O28" s="10" t="str">
        <f t="shared" si="1"/>
        <v/>
      </c>
      <c r="P28" s="10" t="str">
        <f t="shared" si="5"/>
        <v/>
      </c>
    </row>
    <row r="29" spans="1:19">
      <c r="C29" s="2">
        <v>27</v>
      </c>
      <c r="D29" s="20"/>
      <c r="E29" s="3"/>
      <c r="F29" s="3" t="str">
        <f t="shared" si="6"/>
        <v/>
      </c>
      <c r="G29" s="3" t="str">
        <f t="shared" si="2"/>
        <v/>
      </c>
      <c r="H29" s="10" t="str">
        <f t="shared" si="0"/>
        <v/>
      </c>
      <c r="I29" s="10" t="str">
        <f t="shared" si="3"/>
        <v/>
      </c>
      <c r="J29" s="9">
        <v>27</v>
      </c>
      <c r="K29" s="20"/>
      <c r="L29" s="3"/>
      <c r="M29" s="3" t="str">
        <f t="shared" si="7"/>
        <v/>
      </c>
      <c r="N29" s="3" t="str">
        <f t="shared" si="4"/>
        <v/>
      </c>
      <c r="O29" s="10" t="str">
        <f t="shared" si="1"/>
        <v/>
      </c>
      <c r="P29" s="10" t="str">
        <f t="shared" si="5"/>
        <v/>
      </c>
    </row>
    <row r="30" spans="1:19">
      <c r="C30" s="2">
        <v>28</v>
      </c>
      <c r="D30" s="20"/>
      <c r="E30" s="3"/>
      <c r="F30" s="3" t="str">
        <f t="shared" si="6"/>
        <v/>
      </c>
      <c r="G30" s="3" t="str">
        <f t="shared" si="2"/>
        <v/>
      </c>
      <c r="H30" s="10" t="str">
        <f t="shared" si="0"/>
        <v/>
      </c>
      <c r="I30" s="10" t="str">
        <f t="shared" si="3"/>
        <v/>
      </c>
      <c r="J30" s="9">
        <v>28</v>
      </c>
      <c r="K30" s="20"/>
      <c r="L30" s="3"/>
      <c r="M30" s="3" t="str">
        <f t="shared" si="7"/>
        <v/>
      </c>
      <c r="N30" s="3" t="str">
        <f t="shared" si="4"/>
        <v/>
      </c>
      <c r="O30" s="10" t="str">
        <f t="shared" si="1"/>
        <v/>
      </c>
      <c r="P30" s="10" t="str">
        <f t="shared" si="5"/>
        <v/>
      </c>
    </row>
    <row r="31" spans="1:19">
      <c r="C31" s="2">
        <v>29</v>
      </c>
      <c r="D31" s="20"/>
      <c r="E31" s="3"/>
      <c r="F31" s="3" t="str">
        <f t="shared" si="6"/>
        <v/>
      </c>
      <c r="G31" s="3" t="str">
        <f t="shared" si="2"/>
        <v/>
      </c>
      <c r="H31" s="10" t="str">
        <f t="shared" si="0"/>
        <v/>
      </c>
      <c r="I31" s="10" t="str">
        <f t="shared" si="3"/>
        <v/>
      </c>
      <c r="J31" s="9">
        <v>29</v>
      </c>
      <c r="K31" s="20"/>
      <c r="L31" s="3"/>
      <c r="M31" s="3" t="str">
        <f t="shared" si="7"/>
        <v/>
      </c>
      <c r="N31" s="3" t="str">
        <f t="shared" si="4"/>
        <v/>
      </c>
      <c r="O31" s="10" t="str">
        <f t="shared" si="1"/>
        <v/>
      </c>
      <c r="P31" s="10" t="str">
        <f t="shared" si="5"/>
        <v/>
      </c>
    </row>
    <row r="32" spans="1:19">
      <c r="C32" s="2">
        <v>30</v>
      </c>
      <c r="D32" s="20"/>
      <c r="E32" s="3"/>
      <c r="F32" s="3" t="str">
        <f t="shared" si="6"/>
        <v/>
      </c>
      <c r="G32" s="3" t="str">
        <f t="shared" si="2"/>
        <v/>
      </c>
      <c r="H32" s="10" t="str">
        <f t="shared" si="0"/>
        <v/>
      </c>
      <c r="I32" s="10" t="str">
        <f t="shared" si="3"/>
        <v/>
      </c>
      <c r="J32" s="9">
        <v>30</v>
      </c>
      <c r="K32" s="20"/>
      <c r="L32" s="3"/>
      <c r="M32" s="3" t="str">
        <f t="shared" si="7"/>
        <v/>
      </c>
      <c r="N32" s="3" t="str">
        <f t="shared" si="4"/>
        <v/>
      </c>
      <c r="O32" s="10" t="str">
        <f t="shared" si="1"/>
        <v/>
      </c>
      <c r="P32" s="10" t="str">
        <f t="shared" si="5"/>
        <v/>
      </c>
    </row>
    <row r="33" spans="3:16">
      <c r="C33" s="2" t="s">
        <v>32</v>
      </c>
      <c r="D33" s="3"/>
      <c r="E33" s="3"/>
      <c r="F33" s="3">
        <f>SUM(F3:F32)</f>
        <v>621.5</v>
      </c>
      <c r="G33" s="3">
        <f>SUM(G3:G32)</f>
        <v>27384.5</v>
      </c>
      <c r="H33" s="10">
        <f t="shared" ref="H33:I33" si="8">SUM(H3:H32)</f>
        <v>133.49557522123894</v>
      </c>
      <c r="I33" s="10">
        <f t="shared" si="8"/>
        <v>2731.2389380530976</v>
      </c>
      <c r="J33" s="9" t="s">
        <v>32</v>
      </c>
      <c r="K33" s="3"/>
      <c r="L33" s="3"/>
      <c r="M33" s="3">
        <f>SUM(M3:M32)</f>
        <v>621.5</v>
      </c>
      <c r="N33" s="3">
        <f>SUM(N3:N32)</f>
        <v>27384.5</v>
      </c>
      <c r="O33" s="10">
        <f t="shared" ref="O33:P33" si="9">SUM(O3:O32)</f>
        <v>133.49557522123894</v>
      </c>
      <c r="P33" s="10">
        <f t="shared" si="9"/>
        <v>2731.2389380530976</v>
      </c>
    </row>
  </sheetData>
  <mergeCells count="5">
    <mergeCell ref="S20:S21"/>
    <mergeCell ref="S5:S6"/>
    <mergeCell ref="S8:S10"/>
    <mergeCell ref="S12:S14"/>
    <mergeCell ref="S2:S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P27"/>
  <sheetViews>
    <sheetView zoomScaleNormal="100" workbookViewId="0"/>
  </sheetViews>
  <sheetFormatPr defaultRowHeight="15"/>
  <cols>
    <col min="14" max="14" width="9.140625" customWidth="1"/>
    <col min="16" max="16" width="9.140625" customWidth="1"/>
  </cols>
  <sheetData>
    <row r="2" spans="3:3" ht="18">
      <c r="C2" s="1" t="s">
        <v>25</v>
      </c>
    </row>
    <row r="22" spans="16:16">
      <c r="P22" s="6" t="s">
        <v>13</v>
      </c>
    </row>
    <row r="23" spans="16:16">
      <c r="P23" s="8" t="s">
        <v>29</v>
      </c>
    </row>
    <row r="24" spans="16:16">
      <c r="P24" s="8" t="s">
        <v>30</v>
      </c>
    </row>
    <row r="25" spans="16:16">
      <c r="P25" s="8" t="s">
        <v>20</v>
      </c>
    </row>
    <row r="26" spans="16:16">
      <c r="P26" s="8" t="s">
        <v>31</v>
      </c>
    </row>
    <row r="27" spans="16:16">
      <c r="P27" s="8" t="s">
        <v>22</v>
      </c>
    </row>
  </sheetData>
  <hyperlinks>
    <hyperlink ref="P23" r:id="rId1"/>
    <hyperlink ref="P24" r:id="rId2"/>
    <hyperlink ref="P25" r:id="rId3" display="http://www.ksre.k-state.edu/mil/"/>
    <hyperlink ref="P27" r:id="rId4" display="http://mobileirrigationlab.com/files/mil/Applied Engg 20-4 Non Evap IrriGage.pdf"/>
    <hyperlink ref="P26" r:id="rId5"/>
  </hyperlinks>
  <pageMargins left="0.7" right="0.7" top="0.75" bottom="0.75" header="0.3" footer="0.3"/>
  <pageSetup orientation="portrait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A20" sqref="A20"/>
    </sheetView>
  </sheetViews>
  <sheetFormatPr defaultRowHeight="15"/>
  <cols>
    <col min="1" max="1" width="14.7109375" customWidth="1"/>
    <col min="2" max="2" width="10.28515625" customWidth="1"/>
    <col min="3" max="3" width="3.28515625" style="2" customWidth="1"/>
    <col min="5" max="5" width="11.140625" customWidth="1"/>
    <col min="6" max="6" width="3.28515625" style="2" customWidth="1"/>
    <col min="8" max="8" width="14.140625" customWidth="1"/>
    <col min="9" max="9" width="2.42578125" customWidth="1"/>
    <col min="11" max="11" width="41" customWidth="1"/>
  </cols>
  <sheetData>
    <row r="1" spans="1:11" ht="15" customHeight="1">
      <c r="A1" s="6" t="s">
        <v>0</v>
      </c>
      <c r="D1" s="1" t="s">
        <v>1</v>
      </c>
      <c r="G1" s="1" t="s">
        <v>2</v>
      </c>
      <c r="K1" s="1" t="s">
        <v>33</v>
      </c>
    </row>
    <row r="2" spans="1:11">
      <c r="D2" s="7" t="s">
        <v>7</v>
      </c>
      <c r="E2" s="7" t="s">
        <v>45</v>
      </c>
      <c r="F2" s="9"/>
      <c r="G2" s="7" t="s">
        <v>7</v>
      </c>
      <c r="H2" s="7" t="s">
        <v>45</v>
      </c>
      <c r="J2" s="13" t="s">
        <v>7</v>
      </c>
      <c r="K2" s="30" t="s">
        <v>47</v>
      </c>
    </row>
    <row r="3" spans="1:11">
      <c r="C3" s="2">
        <v>1</v>
      </c>
      <c r="D3" s="20">
        <v>30</v>
      </c>
      <c r="E3" s="10">
        <f t="shared" ref="E3:E32" si="0">IF(D3="","",ABS(D3-VbarP))</f>
        <v>10.5</v>
      </c>
      <c r="F3" s="9">
        <v>1</v>
      </c>
      <c r="G3" s="20">
        <v>30</v>
      </c>
      <c r="H3" s="10">
        <f t="shared" ref="H3:H32" si="1">IF(G3="","",ABS(G3-VbarP))</f>
        <v>10.5</v>
      </c>
      <c r="J3" s="14"/>
      <c r="K3" s="28"/>
    </row>
    <row r="4" spans="1:11" ht="15" customHeight="1">
      <c r="A4" s="1" t="s">
        <v>15</v>
      </c>
      <c r="B4">
        <f>COUNT(D3:D32)</f>
        <v>22</v>
      </c>
      <c r="C4" s="2">
        <v>2</v>
      </c>
      <c r="D4" s="20">
        <v>31</v>
      </c>
      <c r="E4" s="10">
        <f t="shared" si="0"/>
        <v>9.5</v>
      </c>
      <c r="F4" s="9">
        <v>2</v>
      </c>
      <c r="G4" s="20">
        <v>31</v>
      </c>
      <c r="H4" s="10">
        <f t="shared" si="1"/>
        <v>9.5</v>
      </c>
      <c r="J4" s="16"/>
      <c r="K4" s="22"/>
    </row>
    <row r="5" spans="1:11">
      <c r="A5" s="1" t="s">
        <v>16</v>
      </c>
      <c r="B5">
        <f>COUNT(G3:G32)</f>
        <v>22</v>
      </c>
      <c r="C5" s="2">
        <v>3</v>
      </c>
      <c r="D5" s="20">
        <v>32</v>
      </c>
      <c r="E5" s="10">
        <f t="shared" si="0"/>
        <v>8.5</v>
      </c>
      <c r="F5" s="9">
        <v>3</v>
      </c>
      <c r="G5" s="20">
        <v>32</v>
      </c>
      <c r="H5" s="10">
        <f t="shared" si="1"/>
        <v>8.5</v>
      </c>
      <c r="J5" s="16" t="s">
        <v>27</v>
      </c>
      <c r="K5" s="22" t="s">
        <v>46</v>
      </c>
    </row>
    <row r="6" spans="1:11">
      <c r="A6" s="1" t="s">
        <v>17</v>
      </c>
      <c r="B6">
        <f>B4+B5</f>
        <v>44</v>
      </c>
      <c r="C6" s="2">
        <v>4</v>
      </c>
      <c r="D6" s="20">
        <v>33</v>
      </c>
      <c r="E6" s="10">
        <f t="shared" si="0"/>
        <v>7.5</v>
      </c>
      <c r="F6" s="9">
        <v>4</v>
      </c>
      <c r="G6" s="20">
        <v>33</v>
      </c>
      <c r="H6" s="10">
        <f t="shared" si="1"/>
        <v>7.5</v>
      </c>
      <c r="J6" s="14"/>
      <c r="K6" s="22"/>
    </row>
    <row r="7" spans="1:11" ht="15" customHeight="1">
      <c r="C7" s="2">
        <v>5</v>
      </c>
      <c r="D7" s="20">
        <v>34</v>
      </c>
      <c r="E7" s="10">
        <f t="shared" si="0"/>
        <v>6.5</v>
      </c>
      <c r="F7" s="9">
        <v>5</v>
      </c>
      <c r="G7" s="20">
        <v>34</v>
      </c>
      <c r="H7" s="10">
        <f t="shared" si="1"/>
        <v>6.5</v>
      </c>
      <c r="J7" s="16" t="s">
        <v>34</v>
      </c>
      <c r="K7" s="19" t="s">
        <v>35</v>
      </c>
    </row>
    <row r="8" spans="1:11">
      <c r="C8" s="2">
        <v>6</v>
      </c>
      <c r="D8" s="20">
        <v>35</v>
      </c>
      <c r="E8" s="10">
        <f t="shared" si="0"/>
        <v>5.5</v>
      </c>
      <c r="F8" s="9">
        <v>6</v>
      </c>
      <c r="G8" s="20">
        <v>35</v>
      </c>
      <c r="H8" s="10">
        <f t="shared" si="1"/>
        <v>5.5</v>
      </c>
      <c r="J8" s="16"/>
      <c r="K8" s="19"/>
    </row>
    <row r="9" spans="1:11">
      <c r="A9" s="4" t="s">
        <v>26</v>
      </c>
      <c r="B9">
        <f>D33+G33</f>
        <v>1782</v>
      </c>
      <c r="C9" s="2">
        <v>7</v>
      </c>
      <c r="D9" s="20">
        <v>36</v>
      </c>
      <c r="E9" s="10">
        <f t="shared" si="0"/>
        <v>4.5</v>
      </c>
      <c r="F9" s="9">
        <v>7</v>
      </c>
      <c r="G9" s="20">
        <v>36</v>
      </c>
      <c r="H9" s="10">
        <f t="shared" si="1"/>
        <v>4.5</v>
      </c>
      <c r="J9" s="16" t="s">
        <v>36</v>
      </c>
      <c r="K9" s="19" t="s">
        <v>37</v>
      </c>
    </row>
    <row r="10" spans="1:11">
      <c r="A10" s="4" t="s">
        <v>27</v>
      </c>
      <c r="B10" s="5">
        <f>AVERAGE(D3:D32,G3:G32)</f>
        <v>40.5</v>
      </c>
      <c r="C10" s="2">
        <v>8</v>
      </c>
      <c r="D10" s="20">
        <v>37</v>
      </c>
      <c r="E10" s="10">
        <f t="shared" si="0"/>
        <v>3.5</v>
      </c>
      <c r="F10" s="9">
        <v>8</v>
      </c>
      <c r="G10" s="20">
        <v>37</v>
      </c>
      <c r="H10" s="10">
        <f t="shared" si="1"/>
        <v>3.5</v>
      </c>
      <c r="J10" s="14"/>
      <c r="K10" s="19"/>
    </row>
    <row r="11" spans="1:11" ht="18">
      <c r="A11" s="4" t="s">
        <v>44</v>
      </c>
      <c r="B11" s="5">
        <f>E33+H33</f>
        <v>242</v>
      </c>
      <c r="C11" s="2">
        <v>9</v>
      </c>
      <c r="D11" s="20">
        <v>38</v>
      </c>
      <c r="E11" s="10">
        <f t="shared" si="0"/>
        <v>2.5</v>
      </c>
      <c r="F11" s="9">
        <v>9</v>
      </c>
      <c r="G11" s="20">
        <v>38</v>
      </c>
      <c r="H11" s="10">
        <f t="shared" si="1"/>
        <v>2.5</v>
      </c>
      <c r="J11" s="27" t="s">
        <v>43</v>
      </c>
      <c r="K11" s="23" t="s">
        <v>48</v>
      </c>
    </row>
    <row r="12" spans="1:11" ht="15" customHeight="1">
      <c r="C12" s="2">
        <v>10</v>
      </c>
      <c r="D12" s="20">
        <v>39</v>
      </c>
      <c r="E12" s="10">
        <f t="shared" si="0"/>
        <v>1.5</v>
      </c>
      <c r="F12" s="9">
        <v>10</v>
      </c>
      <c r="G12" s="20">
        <v>39</v>
      </c>
      <c r="H12" s="10">
        <f t="shared" si="1"/>
        <v>1.5</v>
      </c>
    </row>
    <row r="13" spans="1:11" ht="18">
      <c r="A13" s="2" t="s">
        <v>28</v>
      </c>
      <c r="B13" s="12">
        <f>(1-(B11/B9))</f>
        <v>0.86419753086419759</v>
      </c>
      <c r="C13" s="2">
        <v>11</v>
      </c>
      <c r="D13" s="20">
        <v>40</v>
      </c>
      <c r="E13" s="10">
        <f t="shared" si="0"/>
        <v>0.5</v>
      </c>
      <c r="F13" s="9">
        <v>11</v>
      </c>
      <c r="G13" s="20">
        <v>40</v>
      </c>
      <c r="H13" s="10">
        <f t="shared" si="1"/>
        <v>0.5</v>
      </c>
    </row>
    <row r="14" spans="1:11">
      <c r="C14" s="2">
        <v>12</v>
      </c>
      <c r="D14" s="20">
        <v>41</v>
      </c>
      <c r="E14" s="10">
        <f t="shared" si="0"/>
        <v>0.5</v>
      </c>
      <c r="F14" s="9">
        <v>12</v>
      </c>
      <c r="G14" s="20">
        <v>41</v>
      </c>
      <c r="H14" s="10">
        <f t="shared" si="1"/>
        <v>0.5</v>
      </c>
    </row>
    <row r="15" spans="1:11">
      <c r="C15" s="2">
        <v>13</v>
      </c>
      <c r="D15" s="20">
        <v>42</v>
      </c>
      <c r="E15" s="10">
        <f t="shared" si="0"/>
        <v>1.5</v>
      </c>
      <c r="F15" s="9">
        <v>13</v>
      </c>
      <c r="G15" s="20">
        <v>42</v>
      </c>
      <c r="H15" s="10">
        <f t="shared" si="1"/>
        <v>1.5</v>
      </c>
    </row>
    <row r="16" spans="1:11">
      <c r="A16" s="21" t="s">
        <v>42</v>
      </c>
      <c r="C16" s="2">
        <v>14</v>
      </c>
      <c r="D16" s="20">
        <v>43</v>
      </c>
      <c r="E16" s="10">
        <f t="shared" si="0"/>
        <v>2.5</v>
      </c>
      <c r="F16" s="9">
        <v>14</v>
      </c>
      <c r="G16" s="20">
        <v>43</v>
      </c>
      <c r="H16" s="10">
        <f t="shared" si="1"/>
        <v>2.5</v>
      </c>
    </row>
    <row r="17" spans="1:11">
      <c r="A17" s="21" t="s">
        <v>41</v>
      </c>
      <c r="C17" s="2">
        <v>15</v>
      </c>
      <c r="D17" s="20">
        <v>44</v>
      </c>
      <c r="E17" s="10">
        <f t="shared" si="0"/>
        <v>3.5</v>
      </c>
      <c r="F17" s="9">
        <v>15</v>
      </c>
      <c r="G17" s="20">
        <v>44</v>
      </c>
      <c r="H17" s="10">
        <f t="shared" si="1"/>
        <v>3.5</v>
      </c>
      <c r="J17" s="26"/>
      <c r="K17" s="24"/>
    </row>
    <row r="18" spans="1:11">
      <c r="C18" s="2">
        <v>16</v>
      </c>
      <c r="D18" s="20">
        <v>45</v>
      </c>
      <c r="E18" s="10">
        <f t="shared" si="0"/>
        <v>4.5</v>
      </c>
      <c r="F18" s="9">
        <v>16</v>
      </c>
      <c r="G18" s="20">
        <v>45</v>
      </c>
      <c r="H18" s="10">
        <f t="shared" si="1"/>
        <v>4.5</v>
      </c>
      <c r="J18" s="26"/>
      <c r="K18" s="24"/>
    </row>
    <row r="19" spans="1:11">
      <c r="C19" s="2">
        <v>17</v>
      </c>
      <c r="D19" s="20">
        <v>46</v>
      </c>
      <c r="E19" s="10">
        <f t="shared" si="0"/>
        <v>5.5</v>
      </c>
      <c r="F19" s="9">
        <v>17</v>
      </c>
      <c r="G19" s="20">
        <v>46</v>
      </c>
      <c r="H19" s="10">
        <f t="shared" si="1"/>
        <v>5.5</v>
      </c>
      <c r="J19" s="26"/>
      <c r="K19" s="24"/>
    </row>
    <row r="20" spans="1:11" ht="18" customHeight="1">
      <c r="C20" s="2">
        <v>18</v>
      </c>
      <c r="D20" s="20">
        <v>47</v>
      </c>
      <c r="E20" s="10">
        <f t="shared" si="0"/>
        <v>6.5</v>
      </c>
      <c r="F20" s="9">
        <v>18</v>
      </c>
      <c r="G20" s="20">
        <v>47</v>
      </c>
      <c r="H20" s="10">
        <f t="shared" si="1"/>
        <v>6.5</v>
      </c>
      <c r="J20" s="26"/>
      <c r="K20" s="24"/>
    </row>
    <row r="21" spans="1:11">
      <c r="C21" s="2">
        <v>19</v>
      </c>
      <c r="D21" s="20">
        <v>48</v>
      </c>
      <c r="E21" s="10">
        <f t="shared" si="0"/>
        <v>7.5</v>
      </c>
      <c r="F21" s="9">
        <v>19</v>
      </c>
      <c r="G21" s="20">
        <v>48</v>
      </c>
      <c r="H21" s="10">
        <f t="shared" si="1"/>
        <v>7.5</v>
      </c>
      <c r="J21" s="26"/>
      <c r="K21" s="24"/>
    </row>
    <row r="22" spans="1:11">
      <c r="C22" s="2">
        <v>20</v>
      </c>
      <c r="D22" s="20">
        <v>49</v>
      </c>
      <c r="E22" s="10">
        <f t="shared" si="0"/>
        <v>8.5</v>
      </c>
      <c r="F22" s="9">
        <v>20</v>
      </c>
      <c r="G22" s="20">
        <v>49</v>
      </c>
      <c r="H22" s="10">
        <f t="shared" si="1"/>
        <v>8.5</v>
      </c>
      <c r="J22" s="25"/>
      <c r="K22" s="24"/>
    </row>
    <row r="23" spans="1:11">
      <c r="C23" s="2">
        <v>21</v>
      </c>
      <c r="D23" s="20">
        <v>50</v>
      </c>
      <c r="E23" s="10">
        <f t="shared" si="0"/>
        <v>9.5</v>
      </c>
      <c r="F23" s="9">
        <v>21</v>
      </c>
      <c r="G23" s="20">
        <v>50</v>
      </c>
      <c r="H23" s="10">
        <f t="shared" si="1"/>
        <v>9.5</v>
      </c>
    </row>
    <row r="24" spans="1:11">
      <c r="C24" s="2">
        <v>22</v>
      </c>
      <c r="D24" s="20">
        <v>51</v>
      </c>
      <c r="E24" s="10">
        <f t="shared" si="0"/>
        <v>10.5</v>
      </c>
      <c r="F24" s="9">
        <v>22</v>
      </c>
      <c r="G24" s="20">
        <v>51</v>
      </c>
      <c r="H24" s="10">
        <f t="shared" si="1"/>
        <v>10.5</v>
      </c>
    </row>
    <row r="25" spans="1:11">
      <c r="C25" s="2">
        <v>23</v>
      </c>
      <c r="D25" s="20"/>
      <c r="E25" s="10" t="str">
        <f t="shared" si="0"/>
        <v/>
      </c>
      <c r="F25" s="9">
        <v>23</v>
      </c>
      <c r="G25" s="20"/>
      <c r="H25" s="10" t="str">
        <f t="shared" si="1"/>
        <v/>
      </c>
    </row>
    <row r="26" spans="1:11">
      <c r="C26" s="2">
        <v>24</v>
      </c>
      <c r="D26" s="20"/>
      <c r="E26" s="10" t="str">
        <f t="shared" si="0"/>
        <v/>
      </c>
      <c r="F26" s="9">
        <v>24</v>
      </c>
      <c r="G26" s="20"/>
      <c r="H26" s="10" t="str">
        <f t="shared" si="1"/>
        <v/>
      </c>
    </row>
    <row r="27" spans="1:11">
      <c r="C27" s="2">
        <v>25</v>
      </c>
      <c r="D27" s="20"/>
      <c r="E27" s="10" t="str">
        <f t="shared" si="0"/>
        <v/>
      </c>
      <c r="F27" s="9">
        <v>25</v>
      </c>
      <c r="G27" s="20"/>
      <c r="H27" s="10" t="str">
        <f t="shared" si="1"/>
        <v/>
      </c>
    </row>
    <row r="28" spans="1:11">
      <c r="C28" s="2">
        <v>26</v>
      </c>
      <c r="D28" s="20"/>
      <c r="E28" s="10" t="str">
        <f t="shared" si="0"/>
        <v/>
      </c>
      <c r="F28" s="9">
        <v>26</v>
      </c>
      <c r="G28" s="20"/>
      <c r="H28" s="10" t="str">
        <f t="shared" si="1"/>
        <v/>
      </c>
    </row>
    <row r="29" spans="1:11">
      <c r="C29" s="2">
        <v>27</v>
      </c>
      <c r="D29" s="20"/>
      <c r="E29" s="10" t="str">
        <f t="shared" si="0"/>
        <v/>
      </c>
      <c r="F29" s="9">
        <v>27</v>
      </c>
      <c r="G29" s="20"/>
      <c r="H29" s="10" t="str">
        <f t="shared" si="1"/>
        <v/>
      </c>
    </row>
    <row r="30" spans="1:11">
      <c r="C30" s="2">
        <v>28</v>
      </c>
      <c r="D30" s="20"/>
      <c r="E30" s="10" t="str">
        <f t="shared" si="0"/>
        <v/>
      </c>
      <c r="F30" s="9">
        <v>28</v>
      </c>
      <c r="G30" s="20"/>
      <c r="H30" s="10" t="str">
        <f t="shared" si="1"/>
        <v/>
      </c>
    </row>
    <row r="31" spans="1:11">
      <c r="C31" s="2">
        <v>29</v>
      </c>
      <c r="D31" s="20"/>
      <c r="E31" s="10" t="str">
        <f t="shared" si="0"/>
        <v/>
      </c>
      <c r="F31" s="9">
        <v>29</v>
      </c>
      <c r="G31" s="20"/>
      <c r="H31" s="10" t="str">
        <f t="shared" si="1"/>
        <v/>
      </c>
    </row>
    <row r="32" spans="1:11">
      <c r="C32" s="2">
        <v>30</v>
      </c>
      <c r="D32" s="20"/>
      <c r="E32" s="10" t="str">
        <f t="shared" si="0"/>
        <v/>
      </c>
      <c r="F32" s="9">
        <v>30</v>
      </c>
      <c r="G32" s="20"/>
      <c r="H32" s="10" t="str">
        <f t="shared" si="1"/>
        <v/>
      </c>
    </row>
    <row r="33" spans="3:8">
      <c r="C33" s="2" t="s">
        <v>32</v>
      </c>
      <c r="D33" s="3">
        <f>SUM(D3:D32)</f>
        <v>891</v>
      </c>
      <c r="E33" s="10">
        <f t="shared" ref="E33" si="2">SUM(E3:E32)</f>
        <v>121</v>
      </c>
      <c r="F33" s="9" t="s">
        <v>32</v>
      </c>
      <c r="G33" s="3">
        <f>SUM(G3:G32)</f>
        <v>891</v>
      </c>
      <c r="H33" s="10">
        <f t="shared" ref="H33" si="3">SUM(H3:H32)</f>
        <v>121</v>
      </c>
    </row>
  </sheetData>
  <mergeCells count="1"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CP Layout</vt:lpstr>
      <vt:lpstr>CP Calc</vt:lpstr>
      <vt:lpstr>LM Layout</vt:lpstr>
      <vt:lpstr>LM Calc</vt:lpstr>
      <vt:lpstr>'CP Calc'!VbarP</vt:lpstr>
      <vt:lpstr>VbarP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dcterms:created xsi:type="dcterms:W3CDTF">2010-09-13T16:19:09Z</dcterms:created>
  <dcterms:modified xsi:type="dcterms:W3CDTF">2010-10-07T18:23:19Z</dcterms:modified>
</cp:coreProperties>
</file>