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75" windowWidth="12510" windowHeight="9435"/>
  </bookViews>
  <sheets>
    <sheet name="Welcome" sheetId="8" r:id="rId1"/>
    <sheet name="Start-up Costs" sheetId="3" r:id="rId2"/>
    <sheet name="Enterprise Budget" sheetId="9" r:id="rId3"/>
    <sheet name="NPV - Profit" sheetId="5" r:id="rId4"/>
  </sheets>
  <externalReferences>
    <externalReference r:id="rId5"/>
  </externalReferences>
  <calcPr calcId="125725"/>
</workbook>
</file>

<file path=xl/calcChain.xml><?xml version="1.0" encoding="utf-8"?>
<calcChain xmlns="http://schemas.openxmlformats.org/spreadsheetml/2006/main">
  <c r="C18" i="5"/>
  <c r="C17"/>
  <c r="C16"/>
  <c r="C15"/>
  <c r="C14"/>
  <c r="C13"/>
  <c r="C12"/>
  <c r="C11"/>
  <c r="C10"/>
  <c r="C9"/>
  <c r="G32" i="9"/>
  <c r="G31"/>
  <c r="G30"/>
  <c r="G29"/>
  <c r="G28"/>
  <c r="G27"/>
  <c r="G26"/>
  <c r="G25"/>
  <c r="G24"/>
  <c r="G23"/>
  <c r="G22"/>
  <c r="G21"/>
  <c r="G20"/>
  <c r="G19"/>
  <c r="G18"/>
  <c r="G17"/>
  <c r="G16"/>
  <c r="G15"/>
  <c r="G14"/>
  <c r="G39"/>
  <c r="G38"/>
  <c r="G37"/>
  <c r="G36"/>
  <c r="C4"/>
  <c r="C2"/>
  <c r="G33" l="1"/>
  <c r="G40"/>
  <c r="G41" l="1"/>
  <c r="D17" i="5"/>
  <c r="D15"/>
  <c r="D13"/>
  <c r="D11"/>
  <c r="D9"/>
  <c r="D16"/>
  <c r="D36" s="1"/>
  <c r="D14"/>
  <c r="D12"/>
  <c r="D10"/>
  <c r="D18"/>
  <c r="D38" s="1"/>
  <c r="D37"/>
  <c r="D35"/>
  <c r="D34"/>
  <c r="D33"/>
  <c r="D32"/>
  <c r="D31"/>
  <c r="D30"/>
  <c r="D29"/>
  <c r="E18"/>
  <c r="E17"/>
  <c r="E16"/>
  <c r="E15"/>
  <c r="G15" s="1"/>
  <c r="C38"/>
  <c r="C37"/>
  <c r="C36"/>
  <c r="C35"/>
  <c r="C34"/>
  <c r="B38"/>
  <c r="B37"/>
  <c r="B36"/>
  <c r="B35"/>
  <c r="F38"/>
  <c r="F37"/>
  <c r="F36"/>
  <c r="F35"/>
  <c r="F18"/>
  <c r="G18" s="1"/>
  <c r="F17"/>
  <c r="G17" s="1"/>
  <c r="F16"/>
  <c r="G16" s="1"/>
  <c r="F15"/>
  <c r="C33"/>
  <c r="C32"/>
  <c r="C31"/>
  <c r="C30"/>
  <c r="C29"/>
  <c r="D28"/>
  <c r="C28"/>
  <c r="B34"/>
  <c r="B33"/>
  <c r="B32"/>
  <c r="B31"/>
  <c r="B30"/>
  <c r="B29"/>
  <c r="F27"/>
  <c r="F34"/>
  <c r="F33"/>
  <c r="F32"/>
  <c r="F31"/>
  <c r="F30"/>
  <c r="F29"/>
  <c r="E38" l="1"/>
  <c r="G38" s="1"/>
  <c r="E35"/>
  <c r="G35" s="1"/>
  <c r="E37"/>
  <c r="G37" s="1"/>
  <c r="E36"/>
  <c r="G36" s="1"/>
  <c r="E34"/>
  <c r="G34" s="1"/>
  <c r="E32"/>
  <c r="G32" s="1"/>
  <c r="E33"/>
  <c r="G33" s="1"/>
  <c r="F14"/>
  <c r="F13"/>
  <c r="F12"/>
  <c r="F11"/>
  <c r="F10"/>
  <c r="F9"/>
  <c r="E31" l="1"/>
  <c r="G31" s="1"/>
  <c r="C2"/>
  <c r="B2"/>
  <c r="I31" i="3"/>
  <c r="E30" i="5" l="1"/>
  <c r="G30" s="1"/>
  <c r="B8"/>
  <c r="B28" s="1"/>
  <c r="E28" s="1"/>
  <c r="G28" s="1"/>
  <c r="E10"/>
  <c r="G10" s="1"/>
  <c r="E9" l="1"/>
  <c r="G9" s="1"/>
  <c r="E29"/>
  <c r="G29" s="1"/>
  <c r="G39" s="1"/>
  <c r="E8"/>
  <c r="G8" s="1"/>
  <c r="E14"/>
  <c r="G14" s="1"/>
  <c r="E13" l="1"/>
  <c r="G13" s="1"/>
  <c r="E12"/>
  <c r="G12" s="1"/>
  <c r="E11"/>
  <c r="G11" s="1"/>
  <c r="G19" l="1"/>
</calcChain>
</file>

<file path=xl/sharedStrings.xml><?xml version="1.0" encoding="utf-8"?>
<sst xmlns="http://schemas.openxmlformats.org/spreadsheetml/2006/main" count="79" uniqueCount="60">
  <si>
    <t>Projected Start-up Costs</t>
  </si>
  <si>
    <t>Assumptions:</t>
  </si>
  <si>
    <t>Cost</t>
  </si>
  <si>
    <t>Total Projected Start-Up Costs</t>
  </si>
  <si>
    <t>Items:</t>
  </si>
  <si>
    <t xml:space="preserve">Discount </t>
  </si>
  <si>
    <t>Capital</t>
  </si>
  <si>
    <t>Cash</t>
  </si>
  <si>
    <t>Production</t>
  </si>
  <si>
    <t>Net</t>
  </si>
  <si>
    <t>Factor</t>
  </si>
  <si>
    <t>Net Present</t>
  </si>
  <si>
    <t>Year</t>
  </si>
  <si>
    <t>Expenses</t>
  </si>
  <si>
    <t>Inflows</t>
  </si>
  <si>
    <t>Cash Flow</t>
  </si>
  <si>
    <t>Value</t>
  </si>
  <si>
    <t>Net Present Value</t>
  </si>
  <si>
    <t>Rod Sharp</t>
  </si>
  <si>
    <t>Colorado State University Extension</t>
  </si>
  <si>
    <t>(970)245-9149</t>
  </si>
  <si>
    <t>Rod.Sharp@ColoState.edu</t>
  </si>
  <si>
    <t>Please Begin Your Analysis by Clicking on the Appropriate Worsheet Tab Below</t>
  </si>
  <si>
    <t>A Financial AnalysisTool for Producers</t>
  </si>
  <si>
    <t>Net Present Value Analysis</t>
  </si>
  <si>
    <t>Sensitive Analysis</t>
  </si>
  <si>
    <t>Percent of Expected Income</t>
  </si>
  <si>
    <t>Percent of Expected Expenses</t>
  </si>
  <si>
    <t>Note: This worksheet decision tool is designed to help lavender producers determine if producing and marketing lavender products is profitable.  It is a guide only.  Producers should consult with their lenders and/or other financial planning professionals before making final decisions.  The numbers included in the worksheet are for illustration purposes only.  Each individual producer's information must be entered into the worksheet for an accurate financial investment analysis.</t>
  </si>
  <si>
    <t>www.coopext.colostate.edu/ABM/</t>
  </si>
  <si>
    <t>You May Enter Data in Any Box with Grey Background and Blue Font</t>
  </si>
  <si>
    <t>Unit</t>
  </si>
  <si>
    <t>Number</t>
  </si>
  <si>
    <t xml:space="preserve">Total </t>
  </si>
  <si>
    <t>Units</t>
  </si>
  <si>
    <t>of Units</t>
  </si>
  <si>
    <t>Custom Hire</t>
  </si>
  <si>
    <t>Fertilizers</t>
  </si>
  <si>
    <t>Chemicals</t>
  </si>
  <si>
    <t>Fuel and Lubricants</t>
  </si>
  <si>
    <t>Hired Labor</t>
  </si>
  <si>
    <t>Repairs &amp; Maintenance</t>
  </si>
  <si>
    <t>Supplies</t>
  </si>
  <si>
    <t>Marketing</t>
  </si>
  <si>
    <t>Utilities</t>
  </si>
  <si>
    <t>Irrigation Expenses</t>
  </si>
  <si>
    <t>Miscellaneous</t>
  </si>
  <si>
    <t>Estimated Annual Revenus</t>
  </si>
  <si>
    <t>Estimated Annual Revenues</t>
  </si>
  <si>
    <t>Projected Net Returns</t>
  </si>
  <si>
    <t>Projected Revenues and Expenses</t>
  </si>
  <si>
    <r>
      <t xml:space="preserve">  </t>
    </r>
    <r>
      <rPr>
        <b/>
        <sz val="12"/>
        <color theme="1"/>
        <rFont val="Calibri"/>
        <family val="2"/>
        <scheme val="minor"/>
      </rPr>
      <t>Estimated Annual Cost</t>
    </r>
  </si>
  <si>
    <t>Feed Purchased</t>
  </si>
  <si>
    <t>Insurance</t>
  </si>
  <si>
    <t>Rents/Leases</t>
  </si>
  <si>
    <t>Taxes</t>
  </si>
  <si>
    <t>Seed/Plants</t>
  </si>
  <si>
    <t>Veterinary, Medicine</t>
  </si>
  <si>
    <t>Item</t>
  </si>
  <si>
    <t>Estimated Operating Expenses</t>
  </si>
</sst>
</file>

<file path=xl/styles.xml><?xml version="1.0" encoding="utf-8"?>
<styleSheet xmlns="http://schemas.openxmlformats.org/spreadsheetml/2006/main">
  <numFmts count="7">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0.0000"/>
    <numFmt numFmtId="166" formatCode="_(* #,##0_);_(* \(#,##0\);_(* &quot;-&quot;??_);_(@_)"/>
  </numFmts>
  <fonts count="25">
    <font>
      <sz val="11"/>
      <color theme="1"/>
      <name val="Calibri"/>
      <family val="2"/>
      <scheme val="minor"/>
    </font>
    <font>
      <sz val="12"/>
      <color theme="1"/>
      <name val="Arial"/>
      <family val="2"/>
    </font>
    <font>
      <b/>
      <sz val="12"/>
      <color theme="1"/>
      <name val="Arial"/>
      <family val="2"/>
    </font>
    <font>
      <sz val="10"/>
      <name val="Arial"/>
      <family val="2"/>
    </font>
    <font>
      <sz val="12"/>
      <color rgb="FF0066FF"/>
      <name val="Arial"/>
      <family val="2"/>
    </font>
    <font>
      <b/>
      <sz val="14"/>
      <color theme="1"/>
      <name val="Arial"/>
      <family val="2"/>
    </font>
    <font>
      <b/>
      <sz val="14"/>
      <color theme="1"/>
      <name val="Calibri"/>
      <family val="2"/>
      <scheme val="minor"/>
    </font>
    <font>
      <sz val="12"/>
      <color theme="1"/>
      <name val="Calibri"/>
      <family val="2"/>
      <scheme val="minor"/>
    </font>
    <font>
      <b/>
      <sz val="12"/>
      <color theme="1"/>
      <name val="Calibri"/>
      <family val="2"/>
      <scheme val="minor"/>
    </font>
    <font>
      <sz val="11"/>
      <color rgb="FF0066FF"/>
      <name val="Calibri"/>
      <family val="2"/>
      <scheme val="minor"/>
    </font>
    <font>
      <b/>
      <sz val="11"/>
      <color theme="1"/>
      <name val="Calibri"/>
      <family val="2"/>
      <scheme val="minor"/>
    </font>
    <font>
      <u/>
      <sz val="10"/>
      <color indexed="12"/>
      <name val="Arial"/>
      <family val="2"/>
    </font>
    <font>
      <b/>
      <sz val="16"/>
      <color theme="7"/>
      <name val="Arial"/>
      <family val="2"/>
    </font>
    <font>
      <b/>
      <sz val="12"/>
      <color rgb="FF0066FF"/>
      <name val="Calibri"/>
      <family val="2"/>
      <scheme val="minor"/>
    </font>
    <font>
      <b/>
      <u/>
      <sz val="10"/>
      <color indexed="12"/>
      <name val="Arial"/>
      <family val="2"/>
    </font>
    <font>
      <sz val="11"/>
      <color theme="1"/>
      <name val="Calibri"/>
      <family val="2"/>
      <scheme val="minor"/>
    </font>
    <font>
      <sz val="12"/>
      <color rgb="FF0066FF"/>
      <name val="Calibri"/>
      <family val="2"/>
      <scheme val="minor"/>
    </font>
    <font>
      <b/>
      <sz val="12"/>
      <name val="Calibri"/>
      <family val="2"/>
      <scheme val="minor"/>
    </font>
    <font>
      <b/>
      <sz val="11"/>
      <name val="Calibri"/>
      <family val="2"/>
      <scheme val="minor"/>
    </font>
    <font>
      <b/>
      <sz val="10"/>
      <name val="Arial"/>
      <family val="2"/>
    </font>
    <font>
      <b/>
      <sz val="10"/>
      <color theme="1"/>
      <name val="Arial"/>
      <family val="2"/>
    </font>
    <font>
      <b/>
      <sz val="12"/>
      <name val="Arial"/>
      <family val="2"/>
    </font>
    <font>
      <sz val="12"/>
      <color rgb="FF0000FF"/>
      <name val="Arial"/>
      <family val="2"/>
    </font>
    <font>
      <sz val="12"/>
      <color rgb="FF0000FF"/>
      <name val="Calibri"/>
      <family val="2"/>
      <scheme val="minor"/>
    </font>
    <font>
      <sz val="12"/>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35">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0" fontId="1"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43" fontId="15" fillId="0" borderId="0" applyFont="0" applyFill="0" applyBorder="0" applyAlignment="0" applyProtection="0"/>
    <xf numFmtId="9" fontId="15" fillId="0" borderId="0" applyFont="0" applyFill="0" applyBorder="0" applyAlignment="0" applyProtection="0"/>
  </cellStyleXfs>
  <cellXfs count="118">
    <xf numFmtId="0" fontId="0" fillId="0" borderId="0" xfId="0"/>
    <xf numFmtId="0" fontId="1" fillId="0" borderId="0" xfId="1"/>
    <xf numFmtId="0" fontId="2" fillId="0" borderId="0" xfId="1" applyFont="1"/>
    <xf numFmtId="0" fontId="0" fillId="0" borderId="0" xfId="0" applyBorder="1"/>
    <xf numFmtId="0" fontId="5" fillId="0" borderId="0" xfId="1" applyFont="1"/>
    <xf numFmtId="0" fontId="1" fillId="0" borderId="0" xfId="1"/>
    <xf numFmtId="0" fontId="6" fillId="0" borderId="0" xfId="0" applyFont="1"/>
    <xf numFmtId="0" fontId="7" fillId="0" borderId="2" xfId="0" applyFont="1" applyBorder="1"/>
    <xf numFmtId="3" fontId="7" fillId="0" borderId="2" xfId="0" applyNumberFormat="1" applyFont="1" applyBorder="1"/>
    <xf numFmtId="6" fontId="7" fillId="0" borderId="2" xfId="0" applyNumberFormat="1" applyFont="1" applyBorder="1"/>
    <xf numFmtId="6" fontId="8" fillId="0" borderId="2" xfId="0" applyNumberFormat="1" applyFont="1" applyBorder="1"/>
    <xf numFmtId="0" fontId="8" fillId="2" borderId="9" xfId="0" applyFont="1" applyFill="1" applyBorder="1"/>
    <xf numFmtId="0" fontId="8" fillId="2" borderId="10" xfId="0" applyFont="1" applyFill="1" applyBorder="1"/>
    <xf numFmtId="0" fontId="8" fillId="2" borderId="5" xfId="0" applyFont="1" applyFill="1" applyBorder="1"/>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2" borderId="5" xfId="0" applyFont="1" applyFill="1" applyBorder="1" applyAlignment="1">
      <alignment horizontal="center"/>
    </xf>
    <xf numFmtId="0" fontId="9" fillId="0" borderId="0" xfId="0" applyFont="1" applyFill="1"/>
    <xf numFmtId="0" fontId="0" fillId="0" borderId="0" xfId="0"/>
    <xf numFmtId="0" fontId="5" fillId="0" borderId="0" xfId="0" applyFont="1"/>
    <xf numFmtId="165" fontId="7" fillId="0" borderId="2" xfId="0" applyNumberFormat="1" applyFont="1" applyBorder="1"/>
    <xf numFmtId="43" fontId="7" fillId="0" borderId="2" xfId="6" applyFont="1" applyBorder="1"/>
    <xf numFmtId="166" fontId="7" fillId="0" borderId="2" xfId="6" applyNumberFormat="1" applyFont="1" applyBorder="1"/>
    <xf numFmtId="0" fontId="13" fillId="0" borderId="0" xfId="0" applyFont="1" applyFill="1" applyBorder="1" applyAlignment="1">
      <alignment horizontal="center"/>
    </xf>
    <xf numFmtId="0" fontId="12" fillId="0" borderId="0" xfId="0" applyFont="1" applyAlignment="1">
      <alignment horizontal="center" vertical="top" wrapText="1"/>
    </xf>
    <xf numFmtId="0" fontId="7" fillId="0" borderId="2" xfId="0" applyFont="1" applyBorder="1"/>
    <xf numFmtId="0" fontId="4" fillId="3" borderId="2" xfId="1" applyFont="1" applyFill="1" applyBorder="1" applyProtection="1">
      <protection locked="0"/>
    </xf>
    <xf numFmtId="0" fontId="1" fillId="4" borderId="6" xfId="1" applyFill="1" applyBorder="1"/>
    <xf numFmtId="0" fontId="1" fillId="4" borderId="7" xfId="1" applyFill="1" applyBorder="1"/>
    <xf numFmtId="0" fontId="16" fillId="3" borderId="2" xfId="0" applyFont="1" applyFill="1" applyBorder="1" applyProtection="1">
      <protection locked="0"/>
    </xf>
    <xf numFmtId="9" fontId="13" fillId="3" borderId="2" xfId="0" applyNumberFormat="1" applyFont="1" applyFill="1" applyBorder="1" applyAlignment="1" applyProtection="1">
      <alignment horizontal="center"/>
      <protection locked="0"/>
    </xf>
    <xf numFmtId="9" fontId="13" fillId="3" borderId="2" xfId="7" applyFont="1" applyFill="1" applyBorder="1" applyProtection="1">
      <protection locked="0"/>
    </xf>
    <xf numFmtId="9" fontId="13" fillId="3" borderId="9" xfId="7" applyFont="1" applyFill="1" applyBorder="1" applyProtection="1">
      <protection locked="0"/>
    </xf>
    <xf numFmtId="37" fontId="7" fillId="0" borderId="2" xfId="6" applyNumberFormat="1" applyFont="1" applyBorder="1" applyAlignment="1">
      <alignment horizontal="right"/>
    </xf>
    <xf numFmtId="9" fontId="17" fillId="2" borderId="5" xfId="0" applyNumberFormat="1" applyFont="1" applyFill="1" applyBorder="1" applyAlignment="1" applyProtection="1">
      <alignment horizontal="center"/>
    </xf>
    <xf numFmtId="0" fontId="1" fillId="4" borderId="22" xfId="1" applyFill="1" applyBorder="1" applyAlignment="1">
      <alignment horizontal="center"/>
    </xf>
    <xf numFmtId="0" fontId="5" fillId="0" borderId="0" xfId="1" applyFont="1" applyBorder="1"/>
    <xf numFmtId="0" fontId="1" fillId="0" borderId="0" xfId="1" applyBorder="1"/>
    <xf numFmtId="0" fontId="1" fillId="0" borderId="0" xfId="1" applyFill="1" applyBorder="1"/>
    <xf numFmtId="0" fontId="2" fillId="0" borderId="0" xfId="1" applyFont="1" applyFill="1" applyBorder="1"/>
    <xf numFmtId="0" fontId="19" fillId="0" borderId="0" xfId="1" applyFont="1" applyFill="1" applyBorder="1"/>
    <xf numFmtId="0" fontId="20" fillId="0" borderId="26" xfId="1" applyFont="1" applyFill="1" applyBorder="1"/>
    <xf numFmtId="0" fontId="20" fillId="0" borderId="0" xfId="1" applyFont="1" applyFill="1" applyBorder="1"/>
    <xf numFmtId="4" fontId="1" fillId="0" borderId="0" xfId="1" applyNumberFormat="1" applyFill="1" applyBorder="1"/>
    <xf numFmtId="4" fontId="1" fillId="0" borderId="2" xfId="1" applyNumberFormat="1" applyFont="1" applyFill="1" applyBorder="1"/>
    <xf numFmtId="164" fontId="2" fillId="0" borderId="0" xfId="1" applyNumberFormat="1" applyFont="1" applyFill="1" applyBorder="1"/>
    <xf numFmtId="0" fontId="2" fillId="0" borderId="0" xfId="1" applyFont="1" applyBorder="1"/>
    <xf numFmtId="0" fontId="7" fillId="0" borderId="0" xfId="1" applyFont="1" applyFill="1" applyBorder="1"/>
    <xf numFmtId="0" fontId="7" fillId="0" borderId="0" xfId="1" applyFont="1" applyBorder="1"/>
    <xf numFmtId="0" fontId="23" fillId="3" borderId="2" xfId="0" applyFont="1" applyFill="1" applyBorder="1"/>
    <xf numFmtId="0" fontId="23" fillId="3" borderId="5" xfId="1" applyFont="1" applyFill="1" applyBorder="1" applyAlignment="1" applyProtection="1">
      <alignment horizontal="center"/>
      <protection locked="0"/>
    </xf>
    <xf numFmtId="0" fontId="23" fillId="3" borderId="2" xfId="1" applyFont="1" applyFill="1" applyBorder="1" applyAlignment="1" applyProtection="1">
      <alignment horizontal="left"/>
      <protection locked="0"/>
    </xf>
    <xf numFmtId="0" fontId="23" fillId="3" borderId="2" xfId="1" applyFont="1" applyFill="1" applyBorder="1" applyAlignment="1" applyProtection="1">
      <alignment horizontal="center"/>
      <protection locked="0"/>
    </xf>
    <xf numFmtId="0" fontId="23" fillId="3" borderId="2" xfId="1" applyFont="1" applyFill="1" applyBorder="1" applyAlignment="1" applyProtection="1">
      <alignment horizontal="right"/>
      <protection locked="0"/>
    </xf>
    <xf numFmtId="0" fontId="23" fillId="3" borderId="2" xfId="1" applyFont="1" applyFill="1" applyBorder="1" applyAlignment="1">
      <alignment horizontal="left"/>
    </xf>
    <xf numFmtId="0" fontId="23" fillId="3" borderId="2" xfId="1" applyFont="1" applyFill="1" applyBorder="1" applyAlignment="1">
      <alignment horizontal="center"/>
    </xf>
    <xf numFmtId="2" fontId="23" fillId="3" borderId="2" xfId="1" applyNumberFormat="1" applyFont="1" applyFill="1" applyBorder="1" applyAlignment="1">
      <alignment horizontal="right"/>
    </xf>
    <xf numFmtId="0" fontId="23" fillId="3" borderId="2" xfId="1" applyFont="1" applyFill="1" applyBorder="1" applyAlignment="1">
      <alignment horizontal="right"/>
    </xf>
    <xf numFmtId="0" fontId="23" fillId="3" borderId="2" xfId="1" applyFont="1" applyFill="1" applyBorder="1" applyProtection="1">
      <protection locked="0"/>
    </xf>
    <xf numFmtId="4" fontId="23" fillId="3" borderId="2" xfId="1" applyNumberFormat="1" applyFont="1" applyFill="1" applyBorder="1" applyProtection="1">
      <protection locked="0"/>
    </xf>
    <xf numFmtId="0" fontId="22" fillId="3" borderId="2" xfId="1" applyFont="1" applyFill="1" applyBorder="1" applyProtection="1">
      <protection locked="0"/>
    </xf>
    <xf numFmtId="2" fontId="22" fillId="3" borderId="2" xfId="1" applyNumberFormat="1" applyFont="1" applyFill="1" applyBorder="1" applyProtection="1">
      <protection locked="0"/>
    </xf>
    <xf numFmtId="0" fontId="22" fillId="3" borderId="3" xfId="1" applyFont="1" applyFill="1" applyBorder="1" applyProtection="1">
      <protection locked="0"/>
    </xf>
    <xf numFmtId="4" fontId="16" fillId="3" borderId="12" xfId="1" applyNumberFormat="1" applyFont="1" applyFill="1" applyBorder="1" applyProtection="1">
      <protection locked="0"/>
    </xf>
    <xf numFmtId="164" fontId="8" fillId="0" borderId="12" xfId="1" applyNumberFormat="1" applyFont="1" applyBorder="1"/>
    <xf numFmtId="0" fontId="2" fillId="4" borderId="27" xfId="1" applyFont="1" applyFill="1" applyBorder="1"/>
    <xf numFmtId="0" fontId="2" fillId="4" borderId="28" xfId="1" applyFont="1" applyFill="1" applyBorder="1" applyAlignment="1">
      <alignment horizontal="right"/>
    </xf>
    <xf numFmtId="0" fontId="2" fillId="4" borderId="28" xfId="1" applyFont="1" applyFill="1" applyBorder="1" applyAlignment="1">
      <alignment horizontal="center"/>
    </xf>
    <xf numFmtId="0" fontId="2" fillId="4" borderId="8" xfId="1" applyFont="1" applyFill="1" applyBorder="1" applyAlignment="1">
      <alignment horizontal="center"/>
    </xf>
    <xf numFmtId="0" fontId="21" fillId="4" borderId="29" xfId="1" applyFont="1" applyFill="1" applyBorder="1" applyAlignment="1">
      <alignment horizontal="center"/>
    </xf>
    <xf numFmtId="0" fontId="21" fillId="4" borderId="30" xfId="1" applyFont="1" applyFill="1" applyBorder="1" applyAlignment="1">
      <alignment horizontal="center"/>
    </xf>
    <xf numFmtId="0" fontId="21" fillId="4" borderId="31" xfId="1" applyFont="1" applyFill="1" applyBorder="1" applyAlignment="1">
      <alignment horizontal="center"/>
    </xf>
    <xf numFmtId="4" fontId="24" fillId="0" borderId="5" xfId="1" applyNumberFormat="1" applyFont="1" applyFill="1" applyBorder="1" applyAlignment="1">
      <alignment horizontal="right"/>
    </xf>
    <xf numFmtId="7" fontId="8" fillId="0" borderId="0" xfId="1" applyNumberFormat="1" applyFont="1" applyFill="1" applyBorder="1"/>
    <xf numFmtId="166" fontId="24" fillId="0" borderId="2" xfId="6" applyNumberFormat="1" applyFont="1" applyFill="1" applyBorder="1" applyProtection="1"/>
    <xf numFmtId="0" fontId="18" fillId="3" borderId="18" xfId="0" applyFont="1" applyFill="1" applyBorder="1" applyAlignment="1">
      <alignment horizontal="center" wrapText="1"/>
    </xf>
    <xf numFmtId="0" fontId="18" fillId="3" borderId="19" xfId="0" applyFont="1" applyFill="1" applyBorder="1" applyAlignment="1">
      <alignment horizontal="center" wrapText="1"/>
    </xf>
    <xf numFmtId="0" fontId="18" fillId="3" borderId="20" xfId="0" applyFont="1" applyFill="1" applyBorder="1" applyAlignment="1">
      <alignment horizontal="center" wrapText="1"/>
    </xf>
    <xf numFmtId="0" fontId="18" fillId="3" borderId="21" xfId="0" applyFont="1" applyFill="1" applyBorder="1" applyAlignment="1">
      <alignment horizontal="center" wrapText="1"/>
    </xf>
    <xf numFmtId="0" fontId="18" fillId="3" borderId="0" xfId="0" applyFont="1" applyFill="1" applyBorder="1" applyAlignment="1">
      <alignment horizontal="center" wrapText="1"/>
    </xf>
    <xf numFmtId="0" fontId="18" fillId="3" borderId="16" xfId="0" applyFont="1" applyFill="1" applyBorder="1" applyAlignment="1">
      <alignment horizontal="center" wrapText="1"/>
    </xf>
    <xf numFmtId="0" fontId="18" fillId="3" borderId="14" xfId="0" applyFont="1" applyFill="1" applyBorder="1" applyAlignment="1">
      <alignment horizontal="center" wrapText="1"/>
    </xf>
    <xf numFmtId="0" fontId="18" fillId="3" borderId="15" xfId="0" applyFont="1" applyFill="1" applyBorder="1" applyAlignment="1">
      <alignment horizontal="center" wrapText="1"/>
    </xf>
    <xf numFmtId="0" fontId="18" fillId="3" borderId="17" xfId="0" applyFont="1" applyFill="1" applyBorder="1" applyAlignment="1">
      <alignment horizontal="center" wrapText="1"/>
    </xf>
    <xf numFmtId="0" fontId="11" fillId="0" borderId="0" xfId="5" applyAlignment="1" applyProtection="1">
      <alignment horizontal="center"/>
    </xf>
    <xf numFmtId="0" fontId="10" fillId="0" borderId="0" xfId="0" applyFont="1" applyAlignment="1">
      <alignment horizontal="center"/>
    </xf>
    <xf numFmtId="0" fontId="13" fillId="3" borderId="2" xfId="0" applyFont="1" applyFill="1" applyBorder="1" applyAlignment="1">
      <alignment horizontal="center"/>
    </xf>
    <xf numFmtId="0" fontId="5" fillId="0" borderId="0" xfId="0" applyFont="1" applyAlignment="1">
      <alignment horizontal="center"/>
    </xf>
    <xf numFmtId="0" fontId="14" fillId="0" borderId="0" xfId="5" applyFont="1" applyAlignment="1" applyProtection="1">
      <alignment horizontal="center"/>
    </xf>
    <xf numFmtId="0" fontId="16" fillId="3" borderId="11" xfId="1" applyFont="1" applyFill="1" applyBorder="1" applyProtection="1">
      <protection locked="0"/>
    </xf>
    <xf numFmtId="0" fontId="16" fillId="3" borderId="2" xfId="1" applyFont="1" applyFill="1" applyBorder="1" applyProtection="1">
      <protection locked="0"/>
    </xf>
    <xf numFmtId="0" fontId="16" fillId="3" borderId="12" xfId="1" applyFont="1" applyFill="1" applyBorder="1" applyProtection="1">
      <protection locked="0"/>
    </xf>
    <xf numFmtId="0" fontId="16" fillId="3" borderId="13" xfId="1" applyFont="1" applyFill="1" applyBorder="1" applyProtection="1">
      <protection locked="0"/>
    </xf>
    <xf numFmtId="0" fontId="16" fillId="3" borderId="1" xfId="1" applyFont="1" applyFill="1" applyBorder="1" applyProtection="1">
      <protection locked="0"/>
    </xf>
    <xf numFmtId="0" fontId="16" fillId="3" borderId="4" xfId="1" applyFont="1" applyFill="1" applyBorder="1" applyProtection="1">
      <protection locked="0"/>
    </xf>
    <xf numFmtId="0" fontId="1" fillId="4" borderId="6" xfId="1" applyFill="1" applyBorder="1"/>
    <xf numFmtId="0" fontId="1" fillId="4" borderId="7" xfId="1" applyFill="1" applyBorder="1"/>
    <xf numFmtId="0" fontId="1" fillId="4" borderId="8" xfId="1" applyFill="1" applyBorder="1"/>
    <xf numFmtId="0" fontId="16" fillId="3" borderId="13" xfId="1" applyFont="1" applyFill="1" applyBorder="1" applyAlignment="1" applyProtection="1">
      <protection locked="0"/>
    </xf>
    <xf numFmtId="0" fontId="16" fillId="3" borderId="1" xfId="1" applyFont="1" applyFill="1" applyBorder="1" applyAlignment="1" applyProtection="1">
      <protection locked="0"/>
    </xf>
    <xf numFmtId="0" fontId="16" fillId="3" borderId="4" xfId="1" applyFont="1" applyFill="1" applyBorder="1" applyAlignment="1" applyProtection="1">
      <protection locked="0"/>
    </xf>
    <xf numFmtId="0" fontId="8" fillId="0" borderId="13" xfId="1" applyFont="1" applyBorder="1"/>
    <xf numFmtId="0" fontId="8" fillId="0" borderId="1" xfId="1" applyFont="1" applyBorder="1"/>
    <xf numFmtId="0" fontId="8" fillId="0" borderId="4" xfId="1" applyFont="1" applyBorder="1"/>
    <xf numFmtId="166" fontId="7" fillId="3" borderId="33" xfId="1" applyNumberFormat="1" applyFont="1" applyFill="1" applyBorder="1" applyAlignment="1"/>
    <xf numFmtId="166" fontId="7" fillId="3" borderId="34" xfId="1" applyNumberFormat="1" applyFont="1" applyFill="1" applyBorder="1" applyAlignment="1"/>
    <xf numFmtId="166" fontId="7" fillId="3" borderId="32" xfId="1" applyNumberFormat="1" applyFont="1" applyFill="1" applyBorder="1" applyAlignment="1"/>
    <xf numFmtId="0" fontId="1" fillId="4" borderId="23" xfId="1" applyFill="1" applyBorder="1"/>
    <xf numFmtId="0" fontId="1" fillId="4" borderId="24" xfId="1" applyFill="1" applyBorder="1"/>
    <xf numFmtId="0" fontId="1" fillId="4" borderId="25" xfId="1" applyFill="1" applyBorder="1"/>
    <xf numFmtId="0" fontId="8" fillId="0" borderId="3" xfId="0" applyFont="1" applyBorder="1"/>
    <xf numFmtId="0" fontId="8" fillId="0" borderId="1" xfId="0" applyFont="1" applyBorder="1"/>
    <xf numFmtId="0" fontId="8" fillId="0" borderId="4" xfId="0" applyFont="1" applyBorder="1"/>
    <xf numFmtId="0" fontId="6" fillId="0" borderId="2"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7" xfId="0" applyFont="1" applyBorder="1" applyAlignment="1">
      <alignment horizontal="right"/>
    </xf>
    <xf numFmtId="0" fontId="8" fillId="0" borderId="2" xfId="0" applyFont="1" applyBorder="1"/>
  </cellXfs>
  <cellStyles count="8">
    <cellStyle name="Comma" xfId="6" builtinId="3"/>
    <cellStyle name="Currency 2" xfId="3"/>
    <cellStyle name="Hyperlink" xfId="5" builtinId="8"/>
    <cellStyle name="Normal" xfId="0" builtinId="0"/>
    <cellStyle name="Normal 2" xfId="2"/>
    <cellStyle name="Normal 3" xfId="1"/>
    <cellStyle name="Percent" xfId="7" builtinId="5"/>
    <cellStyle name="Percent 2" xfId="4"/>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144781</xdr:rowOff>
    </xdr:from>
    <xdr:to>
      <xdr:col>3</xdr:col>
      <xdr:colOff>60960</xdr:colOff>
      <xdr:row>10</xdr:row>
      <xdr:rowOff>30627</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0500" y="510541"/>
          <a:ext cx="1699260" cy="1508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289561</xdr:colOff>
      <xdr:row>0</xdr:row>
      <xdr:rowOff>91440</xdr:rowOff>
    </xdr:from>
    <xdr:to>
      <xdr:col>8</xdr:col>
      <xdr:colOff>716681</xdr:colOff>
      <xdr:row>3</xdr:row>
      <xdr:rowOff>91440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383281" y="91440"/>
          <a:ext cx="2575960" cy="624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518160</xdr:colOff>
      <xdr:row>0</xdr:row>
      <xdr:rowOff>38100</xdr:rowOff>
    </xdr:from>
    <xdr:to>
      <xdr:col>6</xdr:col>
      <xdr:colOff>991000</xdr:colOff>
      <xdr:row>2</xdr:row>
      <xdr:rowOff>140332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13860" y="38100"/>
          <a:ext cx="2149240" cy="5213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83820</xdr:colOff>
      <xdr:row>0</xdr:row>
      <xdr:rowOff>0</xdr:rowOff>
    </xdr:from>
    <xdr:to>
      <xdr:col>6</xdr:col>
      <xdr:colOff>1121830</xdr:colOff>
      <xdr:row>2</xdr:row>
      <xdr:rowOff>6136</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3764280" y="0"/>
          <a:ext cx="1914310" cy="4633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CLARK/AppData/Local/Temp/Spokane%202014/Peony%20Worksheet%20Tool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Start-up Costs"/>
      <sheetName val="Year 1"/>
      <sheetName val="Years 2-3"/>
      <sheetName val="Years 4-5"/>
      <sheetName val="Years 6-25"/>
      <sheetName val="NPV - Profit"/>
      <sheetName val="Sensitivity"/>
    </sheetNames>
    <sheetDataSet>
      <sheetData sheetId="0" refreshError="1"/>
      <sheetData sheetId="1">
        <row r="5">
          <cell r="F5">
            <v>2013</v>
          </cell>
        </row>
        <row r="7">
          <cell r="B7" t="str">
            <v>Assumptions:</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opext.colostate.edu/ABM/" TargetMode="External"/><Relationship Id="rId2" Type="http://schemas.openxmlformats.org/officeDocument/2006/relationships/hyperlink" Target="mailto:Rod.Sharp@ColoState.edu" TargetMode="External"/><Relationship Id="rId1" Type="http://schemas.openxmlformats.org/officeDocument/2006/relationships/hyperlink" Target="mailto:jtranel@colostate.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5:J44"/>
  <sheetViews>
    <sheetView tabSelected="1" zoomScale="110" zoomScaleNormal="110" workbookViewId="0"/>
  </sheetViews>
  <sheetFormatPr defaultRowHeight="15"/>
  <sheetData>
    <row r="5" spans="4:10" ht="21" customHeight="1">
      <c r="E5" s="24"/>
      <c r="F5" s="24"/>
      <c r="G5" s="24"/>
      <c r="H5" s="24"/>
      <c r="I5" s="24"/>
    </row>
    <row r="6" spans="4:10" ht="14.45" customHeight="1">
      <c r="E6" s="24"/>
      <c r="F6" s="24"/>
      <c r="G6" s="24"/>
      <c r="H6" s="24"/>
      <c r="I6" s="24"/>
    </row>
    <row r="7" spans="4:10" ht="14.45" customHeight="1">
      <c r="E7" s="24"/>
      <c r="F7" s="24"/>
      <c r="G7" s="24"/>
      <c r="H7" s="24"/>
      <c r="I7" s="24"/>
    </row>
    <row r="9" spans="4:10" ht="18">
      <c r="D9" s="87" t="s">
        <v>23</v>
      </c>
      <c r="E9" s="87"/>
      <c r="F9" s="87"/>
      <c r="G9" s="87"/>
      <c r="H9" s="87"/>
      <c r="I9" s="87"/>
      <c r="J9" s="87"/>
    </row>
    <row r="10" spans="4:10" ht="18">
      <c r="E10" s="19"/>
      <c r="F10" s="19"/>
      <c r="G10" s="19"/>
      <c r="H10" s="19"/>
      <c r="I10" s="19"/>
    </row>
    <row r="12" spans="4:10">
      <c r="E12" s="85" t="s">
        <v>18</v>
      </c>
      <c r="F12" s="85"/>
      <c r="G12" s="85"/>
      <c r="H12" s="85"/>
      <c r="I12" s="85"/>
    </row>
    <row r="13" spans="4:10">
      <c r="E13" s="85" t="s">
        <v>19</v>
      </c>
      <c r="F13" s="85"/>
      <c r="G13" s="85"/>
      <c r="H13" s="85"/>
      <c r="I13" s="85"/>
    </row>
    <row r="14" spans="4:10">
      <c r="E14" s="85" t="s">
        <v>20</v>
      </c>
      <c r="F14" s="85"/>
      <c r="G14" s="85"/>
      <c r="H14" s="85"/>
      <c r="I14" s="85"/>
    </row>
    <row r="15" spans="4:10">
      <c r="E15" s="88" t="s">
        <v>21</v>
      </c>
      <c r="F15" s="85"/>
      <c r="G15" s="85"/>
      <c r="H15" s="85"/>
      <c r="I15" s="85"/>
    </row>
    <row r="17" spans="1:10">
      <c r="D17" s="84" t="s">
        <v>29</v>
      </c>
      <c r="E17" s="85"/>
      <c r="F17" s="85"/>
      <c r="G17" s="85"/>
      <c r="H17" s="85"/>
      <c r="I17" s="85"/>
      <c r="J17" s="85"/>
    </row>
    <row r="19" spans="1:10" ht="15.75">
      <c r="A19" s="86" t="s">
        <v>22</v>
      </c>
      <c r="B19" s="86"/>
      <c r="C19" s="86"/>
      <c r="D19" s="86"/>
      <c r="E19" s="86"/>
      <c r="F19" s="86"/>
      <c r="G19" s="86"/>
      <c r="H19" s="86"/>
      <c r="I19" s="86"/>
      <c r="J19" s="86"/>
    </row>
    <row r="20" spans="1:10" ht="15.75">
      <c r="A20" s="86" t="s">
        <v>30</v>
      </c>
      <c r="B20" s="86"/>
      <c r="C20" s="86"/>
      <c r="D20" s="86"/>
      <c r="E20" s="86"/>
      <c r="F20" s="86"/>
      <c r="G20" s="86"/>
      <c r="H20" s="86"/>
      <c r="I20" s="86"/>
      <c r="J20" s="86"/>
    </row>
    <row r="21" spans="1:10" s="18" customFormat="1" ht="15.75">
      <c r="A21" s="23"/>
      <c r="B21" s="23"/>
      <c r="C21" s="23"/>
      <c r="D21" s="23"/>
      <c r="E21" s="23"/>
      <c r="F21" s="23"/>
      <c r="G21" s="23"/>
      <c r="H21" s="23"/>
      <c r="I21" s="23"/>
      <c r="J21" s="23"/>
    </row>
    <row r="22" spans="1:10" s="18" customFormat="1" ht="15.75">
      <c r="A22" s="23"/>
      <c r="B22" s="23"/>
      <c r="C22" s="23"/>
      <c r="D22" s="23"/>
      <c r="E22" s="23"/>
      <c r="F22" s="23"/>
      <c r="G22" s="23"/>
      <c r="H22" s="23"/>
      <c r="I22" s="23"/>
      <c r="J22" s="23"/>
    </row>
    <row r="23" spans="1:10" s="18" customFormat="1" ht="15.75">
      <c r="A23" s="23"/>
      <c r="B23" s="23"/>
      <c r="C23" s="23"/>
      <c r="D23" s="23"/>
      <c r="E23" s="23"/>
      <c r="F23" s="23"/>
      <c r="G23" s="23"/>
      <c r="H23" s="23"/>
      <c r="I23" s="23"/>
      <c r="J23" s="23"/>
    </row>
    <row r="24" spans="1:10" s="18" customFormat="1" ht="15.75">
      <c r="A24" s="23"/>
      <c r="B24" s="23"/>
      <c r="C24" s="23"/>
      <c r="D24" s="23"/>
      <c r="E24" s="23"/>
      <c r="F24" s="23"/>
      <c r="G24" s="23"/>
      <c r="H24" s="23"/>
      <c r="I24" s="23"/>
      <c r="J24" s="23"/>
    </row>
    <row r="25" spans="1:10" s="18" customFormat="1" ht="15.75">
      <c r="A25" s="23"/>
      <c r="B25" s="23"/>
      <c r="C25" s="23"/>
      <c r="D25" s="23"/>
      <c r="E25" s="23"/>
      <c r="F25" s="23"/>
      <c r="G25" s="23"/>
      <c r="H25" s="23"/>
      <c r="I25" s="23"/>
      <c r="J25" s="23"/>
    </row>
    <row r="26" spans="1:10" s="18" customFormat="1" ht="15.75">
      <c r="A26" s="23"/>
      <c r="B26" s="23"/>
      <c r="C26" s="23"/>
      <c r="D26" s="23"/>
      <c r="E26" s="23"/>
      <c r="F26" s="23"/>
      <c r="G26" s="23"/>
      <c r="H26" s="23"/>
      <c r="I26" s="23"/>
      <c r="J26" s="23"/>
    </row>
    <row r="27" spans="1:10" s="18" customFormat="1" ht="15.75">
      <c r="A27" s="23"/>
      <c r="B27" s="23"/>
      <c r="C27" s="23"/>
      <c r="D27" s="23"/>
      <c r="E27" s="23"/>
      <c r="F27" s="23"/>
      <c r="G27" s="23"/>
      <c r="H27" s="23"/>
      <c r="I27" s="23"/>
      <c r="J27" s="23"/>
    </row>
    <row r="28" spans="1:10" s="18" customFormat="1" ht="15.75">
      <c r="A28" s="23"/>
      <c r="B28" s="23"/>
      <c r="C28" s="23"/>
      <c r="D28" s="23"/>
      <c r="E28" s="23"/>
      <c r="F28" s="23"/>
      <c r="G28" s="23"/>
      <c r="H28" s="23"/>
      <c r="I28" s="23"/>
      <c r="J28" s="23"/>
    </row>
    <row r="29" spans="1:10" s="18" customFormat="1" ht="15.75">
      <c r="A29" s="23"/>
      <c r="B29" s="23"/>
      <c r="C29" s="23"/>
      <c r="D29" s="23"/>
      <c r="E29" s="23"/>
      <c r="F29" s="23"/>
      <c r="G29" s="23"/>
      <c r="H29" s="23"/>
      <c r="I29" s="23"/>
      <c r="J29" s="23"/>
    </row>
    <row r="30" spans="1:10" s="18" customFormat="1" ht="15.75">
      <c r="A30" s="23"/>
      <c r="B30" s="23"/>
      <c r="C30" s="23"/>
      <c r="D30" s="23"/>
      <c r="E30" s="23"/>
      <c r="F30" s="23"/>
      <c r="G30" s="23"/>
      <c r="H30" s="23"/>
      <c r="I30" s="23"/>
      <c r="J30" s="23"/>
    </row>
    <row r="31" spans="1:10" s="18" customFormat="1" ht="15.75">
      <c r="A31" s="23"/>
      <c r="B31" s="23"/>
      <c r="C31" s="23"/>
      <c r="D31" s="23"/>
      <c r="E31" s="23"/>
      <c r="F31" s="23"/>
      <c r="G31" s="23"/>
      <c r="H31" s="23"/>
      <c r="I31" s="23"/>
      <c r="J31" s="23"/>
    </row>
    <row r="32" spans="1:10" s="18" customFormat="1" ht="15.75">
      <c r="A32" s="23"/>
      <c r="B32" s="23"/>
      <c r="C32" s="23"/>
      <c r="D32" s="23"/>
      <c r="E32" s="23"/>
      <c r="F32" s="23"/>
      <c r="G32" s="23"/>
      <c r="H32" s="23"/>
      <c r="I32" s="23"/>
      <c r="J32" s="23"/>
    </row>
    <row r="33" spans="1:10" s="18" customFormat="1" ht="15.75">
      <c r="A33" s="23"/>
      <c r="B33" s="23"/>
      <c r="C33" s="23"/>
      <c r="D33" s="23"/>
      <c r="E33" s="23"/>
      <c r="F33" s="23"/>
      <c r="G33" s="23"/>
      <c r="H33" s="23"/>
      <c r="I33" s="23"/>
      <c r="J33" s="23"/>
    </row>
    <row r="34" spans="1:10" s="18" customFormat="1" ht="15.75">
      <c r="A34" s="23"/>
      <c r="B34" s="23"/>
      <c r="C34" s="23"/>
      <c r="D34" s="23"/>
      <c r="E34" s="23"/>
      <c r="F34" s="23"/>
      <c r="G34" s="23"/>
      <c r="H34" s="23"/>
      <c r="I34" s="23"/>
      <c r="J34" s="23"/>
    </row>
    <row r="35" spans="1:10" s="18" customFormat="1" ht="15.75">
      <c r="A35" s="23"/>
      <c r="B35" s="23"/>
      <c r="C35" s="23"/>
      <c r="D35" s="23"/>
      <c r="E35" s="23"/>
      <c r="F35" s="23"/>
      <c r="G35" s="23"/>
      <c r="H35" s="23"/>
      <c r="I35" s="23"/>
      <c r="J35" s="23"/>
    </row>
    <row r="36" spans="1:10" s="18" customFormat="1" ht="15.75">
      <c r="A36" s="23"/>
      <c r="B36" s="23"/>
      <c r="C36" s="23"/>
      <c r="D36" s="23"/>
      <c r="E36" s="23"/>
      <c r="F36" s="23"/>
      <c r="G36" s="23"/>
      <c r="H36" s="23"/>
      <c r="I36" s="23"/>
      <c r="J36" s="23"/>
    </row>
    <row r="37" spans="1:10" s="18" customFormat="1" ht="15.75">
      <c r="A37" s="23"/>
      <c r="B37" s="23"/>
      <c r="C37" s="23"/>
      <c r="D37" s="23"/>
      <c r="E37" s="23"/>
      <c r="F37" s="23"/>
      <c r="G37" s="23"/>
      <c r="H37" s="23"/>
      <c r="I37" s="23"/>
      <c r="J37" s="23"/>
    </row>
    <row r="38" spans="1:10" s="18" customFormat="1" ht="15.75">
      <c r="A38" s="23"/>
      <c r="B38" s="23"/>
      <c r="C38" s="23"/>
      <c r="D38" s="23"/>
      <c r="E38" s="23"/>
      <c r="F38" s="23"/>
      <c r="G38" s="23"/>
      <c r="H38" s="23"/>
      <c r="I38" s="23"/>
      <c r="J38" s="23"/>
    </row>
    <row r="40" spans="1:10" ht="14.45" customHeight="1">
      <c r="A40" s="75" t="s">
        <v>28</v>
      </c>
      <c r="B40" s="76"/>
      <c r="C40" s="76"/>
      <c r="D40" s="76"/>
      <c r="E40" s="76"/>
      <c r="F40" s="76"/>
      <c r="G40" s="76"/>
      <c r="H40" s="76"/>
      <c r="I40" s="76"/>
      <c r="J40" s="77"/>
    </row>
    <row r="41" spans="1:10">
      <c r="A41" s="78"/>
      <c r="B41" s="79"/>
      <c r="C41" s="79"/>
      <c r="D41" s="79"/>
      <c r="E41" s="79"/>
      <c r="F41" s="79"/>
      <c r="G41" s="79"/>
      <c r="H41" s="79"/>
      <c r="I41" s="79"/>
      <c r="J41" s="80"/>
    </row>
    <row r="42" spans="1:10">
      <c r="A42" s="78"/>
      <c r="B42" s="79"/>
      <c r="C42" s="79"/>
      <c r="D42" s="79"/>
      <c r="E42" s="79"/>
      <c r="F42" s="79"/>
      <c r="G42" s="79"/>
      <c r="H42" s="79"/>
      <c r="I42" s="79"/>
      <c r="J42" s="80"/>
    </row>
    <row r="43" spans="1:10">
      <c r="A43" s="78"/>
      <c r="B43" s="79"/>
      <c r="C43" s="79"/>
      <c r="D43" s="79"/>
      <c r="E43" s="79"/>
      <c r="F43" s="79"/>
      <c r="G43" s="79"/>
      <c r="H43" s="79"/>
      <c r="I43" s="79"/>
      <c r="J43" s="80"/>
    </row>
    <row r="44" spans="1:10">
      <c r="A44" s="81"/>
      <c r="B44" s="82"/>
      <c r="C44" s="82"/>
      <c r="D44" s="82"/>
      <c r="E44" s="82"/>
      <c r="F44" s="82"/>
      <c r="G44" s="82"/>
      <c r="H44" s="82"/>
      <c r="I44" s="82"/>
      <c r="J44" s="83"/>
    </row>
  </sheetData>
  <sheetProtection sheet="1" objects="1" scenarios="1"/>
  <mergeCells count="9">
    <mergeCell ref="A40:J44"/>
    <mergeCell ref="D17:J17"/>
    <mergeCell ref="A19:J19"/>
    <mergeCell ref="A20:J20"/>
    <mergeCell ref="D9:J9"/>
    <mergeCell ref="E12:I12"/>
    <mergeCell ref="E13:I13"/>
    <mergeCell ref="E14:I14"/>
    <mergeCell ref="E15:I15"/>
  </mergeCells>
  <hyperlinks>
    <hyperlink ref="C11" r:id="rId1" display="jtranel@colostate.edu"/>
    <hyperlink ref="E15" r:id="rId2"/>
    <hyperlink ref="D17"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dimension ref="A1:P31"/>
  <sheetViews>
    <sheetView workbookViewId="0"/>
  </sheetViews>
  <sheetFormatPr defaultRowHeight="15"/>
  <cols>
    <col min="1" max="1" width="5.5703125" customWidth="1"/>
    <col min="2" max="2" width="4" customWidth="1"/>
    <col min="8" max="8" width="22.42578125" customWidth="1"/>
    <col min="9" max="9" width="13.5703125" customWidth="1"/>
  </cols>
  <sheetData>
    <row r="1" spans="1:9" s="18" customFormat="1"/>
    <row r="2" spans="1:9" ht="18">
      <c r="A2" s="4" t="s">
        <v>0</v>
      </c>
      <c r="B2" s="1"/>
      <c r="C2" s="1"/>
      <c r="D2" s="1"/>
      <c r="E2" s="1"/>
      <c r="F2" s="1"/>
      <c r="G2" s="1"/>
      <c r="H2" s="1"/>
      <c r="I2" s="1"/>
    </row>
    <row r="3" spans="1:9" s="18" customFormat="1" ht="18">
      <c r="A3" s="4"/>
      <c r="B3" s="5"/>
      <c r="C3" s="5"/>
      <c r="D3" s="5"/>
      <c r="E3" s="5"/>
      <c r="F3" s="5"/>
      <c r="G3" s="5"/>
      <c r="H3" s="5"/>
      <c r="I3" s="5"/>
    </row>
    <row r="4" spans="1:9" s="18" customFormat="1" ht="18">
      <c r="A4" s="4"/>
      <c r="B4" s="5"/>
      <c r="C4" s="5"/>
      <c r="D4" s="5"/>
      <c r="E4" s="5"/>
      <c r="F4" s="5"/>
      <c r="G4" s="5"/>
      <c r="H4" s="5"/>
      <c r="I4" s="5"/>
    </row>
    <row r="5" spans="1:9" ht="15.75">
      <c r="A5" s="2" t="s">
        <v>12</v>
      </c>
      <c r="B5" s="1"/>
      <c r="C5" s="5"/>
      <c r="D5" s="1"/>
      <c r="E5" s="1"/>
      <c r="F5" s="26">
        <v>2013</v>
      </c>
      <c r="G5" s="1"/>
      <c r="H5" s="1"/>
      <c r="I5" s="1"/>
    </row>
    <row r="6" spans="1:9" ht="16.5" thickBot="1">
      <c r="A6" s="1"/>
      <c r="B6" s="1"/>
      <c r="C6" s="1"/>
      <c r="D6" s="1"/>
      <c r="E6" s="1"/>
      <c r="F6" s="1"/>
      <c r="G6" s="1"/>
      <c r="H6" s="1"/>
      <c r="I6" s="1"/>
    </row>
    <row r="7" spans="1:9" ht="15.75">
      <c r="A7" s="1"/>
      <c r="B7" s="95" t="s">
        <v>1</v>
      </c>
      <c r="C7" s="96"/>
      <c r="D7" s="96"/>
      <c r="E7" s="96"/>
      <c r="F7" s="96"/>
      <c r="G7" s="96"/>
      <c r="H7" s="96"/>
      <c r="I7" s="97"/>
    </row>
    <row r="8" spans="1:9" ht="15.75">
      <c r="A8" s="1"/>
      <c r="B8" s="98"/>
      <c r="C8" s="99"/>
      <c r="D8" s="99"/>
      <c r="E8" s="99"/>
      <c r="F8" s="99"/>
      <c r="G8" s="99"/>
      <c r="H8" s="99"/>
      <c r="I8" s="100"/>
    </row>
    <row r="9" spans="1:9" ht="15.75">
      <c r="A9" s="1"/>
      <c r="B9" s="89"/>
      <c r="C9" s="90"/>
      <c r="D9" s="90"/>
      <c r="E9" s="90"/>
      <c r="F9" s="90"/>
      <c r="G9" s="90"/>
      <c r="H9" s="90"/>
      <c r="I9" s="91"/>
    </row>
    <row r="10" spans="1:9" ht="15.75">
      <c r="A10" s="1"/>
      <c r="B10" s="89"/>
      <c r="C10" s="90"/>
      <c r="D10" s="90"/>
      <c r="E10" s="90"/>
      <c r="F10" s="90"/>
      <c r="G10" s="90"/>
      <c r="H10" s="90"/>
      <c r="I10" s="91"/>
    </row>
    <row r="11" spans="1:9" ht="15.75">
      <c r="A11" s="1"/>
      <c r="B11" s="89"/>
      <c r="C11" s="90"/>
      <c r="D11" s="90"/>
      <c r="E11" s="90"/>
      <c r="F11" s="90"/>
      <c r="G11" s="90"/>
      <c r="H11" s="90"/>
      <c r="I11" s="91"/>
    </row>
    <row r="12" spans="1:9" ht="15.75">
      <c r="A12" s="1"/>
      <c r="B12" s="89"/>
      <c r="C12" s="90"/>
      <c r="D12" s="90"/>
      <c r="E12" s="90"/>
      <c r="F12" s="90"/>
      <c r="G12" s="90"/>
      <c r="H12" s="90"/>
      <c r="I12" s="91"/>
    </row>
    <row r="13" spans="1:9" ht="16.5" thickBot="1">
      <c r="A13" s="1"/>
      <c r="B13" s="1"/>
      <c r="C13" s="1"/>
      <c r="D13" s="1"/>
      <c r="E13" s="1"/>
      <c r="F13" s="1"/>
      <c r="G13" s="1"/>
      <c r="H13" s="1"/>
      <c r="I13" s="1"/>
    </row>
    <row r="14" spans="1:9" ht="15.75">
      <c r="A14" s="1"/>
      <c r="B14" s="27" t="s">
        <v>4</v>
      </c>
      <c r="C14" s="28"/>
      <c r="D14" s="28"/>
      <c r="E14" s="28"/>
      <c r="F14" s="28"/>
      <c r="G14" s="28"/>
      <c r="H14" s="28"/>
      <c r="I14" s="35" t="s">
        <v>2</v>
      </c>
    </row>
    <row r="15" spans="1:9" ht="15.75">
      <c r="A15" s="1"/>
      <c r="B15" s="89"/>
      <c r="C15" s="90"/>
      <c r="D15" s="90"/>
      <c r="E15" s="90"/>
      <c r="F15" s="90"/>
      <c r="G15" s="90"/>
      <c r="H15" s="90"/>
      <c r="I15" s="63"/>
    </row>
    <row r="16" spans="1:9" ht="15.75">
      <c r="A16" s="1"/>
      <c r="B16" s="89"/>
      <c r="C16" s="90"/>
      <c r="D16" s="90"/>
      <c r="E16" s="90"/>
      <c r="F16" s="90"/>
      <c r="G16" s="90"/>
      <c r="H16" s="90"/>
      <c r="I16" s="63"/>
    </row>
    <row r="17" spans="1:16" ht="15.75">
      <c r="A17" s="1"/>
      <c r="B17" s="89"/>
      <c r="C17" s="90"/>
      <c r="D17" s="90"/>
      <c r="E17" s="90"/>
      <c r="F17" s="90"/>
      <c r="G17" s="90"/>
      <c r="H17" s="90"/>
      <c r="I17" s="63"/>
    </row>
    <row r="18" spans="1:16" ht="15.75">
      <c r="A18" s="1"/>
      <c r="B18" s="89"/>
      <c r="C18" s="90"/>
      <c r="D18" s="90"/>
      <c r="E18" s="90"/>
      <c r="F18" s="90"/>
      <c r="G18" s="90"/>
      <c r="H18" s="90"/>
      <c r="I18" s="63"/>
      <c r="P18" s="3"/>
    </row>
    <row r="19" spans="1:16" ht="15.75">
      <c r="A19" s="1"/>
      <c r="B19" s="89"/>
      <c r="C19" s="90"/>
      <c r="D19" s="90"/>
      <c r="E19" s="90"/>
      <c r="F19" s="90"/>
      <c r="G19" s="90"/>
      <c r="H19" s="90"/>
      <c r="I19" s="63"/>
    </row>
    <row r="20" spans="1:16" ht="15.75">
      <c r="A20" s="1"/>
      <c r="B20" s="89"/>
      <c r="C20" s="90"/>
      <c r="D20" s="90"/>
      <c r="E20" s="90"/>
      <c r="F20" s="90"/>
      <c r="G20" s="90"/>
      <c r="H20" s="90"/>
      <c r="I20" s="63"/>
    </row>
    <row r="21" spans="1:16" ht="15.75">
      <c r="A21" s="1"/>
      <c r="B21" s="89"/>
      <c r="C21" s="90"/>
      <c r="D21" s="90"/>
      <c r="E21" s="90"/>
      <c r="F21" s="90"/>
      <c r="G21" s="90"/>
      <c r="H21" s="90"/>
      <c r="I21" s="63"/>
    </row>
    <row r="22" spans="1:16" s="18" customFormat="1" ht="15.75">
      <c r="A22" s="5"/>
      <c r="B22" s="92"/>
      <c r="C22" s="93"/>
      <c r="D22" s="93"/>
      <c r="E22" s="93"/>
      <c r="F22" s="93"/>
      <c r="G22" s="93"/>
      <c r="H22" s="94"/>
      <c r="I22" s="63"/>
    </row>
    <row r="23" spans="1:16" s="18" customFormat="1" ht="15.75">
      <c r="A23" s="5"/>
      <c r="B23" s="92"/>
      <c r="C23" s="93"/>
      <c r="D23" s="93"/>
      <c r="E23" s="93"/>
      <c r="F23" s="93"/>
      <c r="G23" s="93"/>
      <c r="H23" s="94"/>
      <c r="I23" s="63"/>
    </row>
    <row r="24" spans="1:16" s="18" customFormat="1" ht="15.75">
      <c r="A24" s="5"/>
      <c r="B24" s="92"/>
      <c r="C24" s="93"/>
      <c r="D24" s="93"/>
      <c r="E24" s="93"/>
      <c r="F24" s="93"/>
      <c r="G24" s="93"/>
      <c r="H24" s="94"/>
      <c r="I24" s="63"/>
    </row>
    <row r="25" spans="1:16" s="18" customFormat="1" ht="15.75">
      <c r="A25" s="5"/>
      <c r="B25" s="92"/>
      <c r="C25" s="93"/>
      <c r="D25" s="93"/>
      <c r="E25" s="93"/>
      <c r="F25" s="93"/>
      <c r="G25" s="93"/>
      <c r="H25" s="94"/>
      <c r="I25" s="63"/>
    </row>
    <row r="26" spans="1:16" ht="15.75">
      <c r="A26" s="1"/>
      <c r="B26" s="89"/>
      <c r="C26" s="90"/>
      <c r="D26" s="90"/>
      <c r="E26" s="90"/>
      <c r="F26" s="90"/>
      <c r="G26" s="90"/>
      <c r="H26" s="90"/>
      <c r="I26" s="63"/>
      <c r="K26" s="17"/>
    </row>
    <row r="27" spans="1:16" ht="15.75">
      <c r="A27" s="1"/>
      <c r="B27" s="89"/>
      <c r="C27" s="90"/>
      <c r="D27" s="90"/>
      <c r="E27" s="90"/>
      <c r="F27" s="90"/>
      <c r="G27" s="90"/>
      <c r="H27" s="90"/>
      <c r="I27" s="63"/>
    </row>
    <row r="28" spans="1:16" ht="15.75">
      <c r="A28" s="1"/>
      <c r="B28" s="89"/>
      <c r="C28" s="90"/>
      <c r="D28" s="90"/>
      <c r="E28" s="90"/>
      <c r="F28" s="90"/>
      <c r="G28" s="90"/>
      <c r="H28" s="90"/>
      <c r="I28" s="63"/>
    </row>
    <row r="29" spans="1:16" ht="15.75">
      <c r="A29" s="1"/>
      <c r="B29" s="89"/>
      <c r="C29" s="90"/>
      <c r="D29" s="90"/>
      <c r="E29" s="90"/>
      <c r="F29" s="90"/>
      <c r="G29" s="90"/>
      <c r="H29" s="90"/>
      <c r="I29" s="63"/>
    </row>
    <row r="30" spans="1:16" ht="15.75">
      <c r="B30" s="89"/>
      <c r="C30" s="90"/>
      <c r="D30" s="90"/>
      <c r="E30" s="90"/>
      <c r="F30" s="90"/>
      <c r="G30" s="90"/>
      <c r="H30" s="90"/>
      <c r="I30" s="63"/>
    </row>
    <row r="31" spans="1:16" ht="15.75">
      <c r="B31" s="101" t="s">
        <v>3</v>
      </c>
      <c r="C31" s="102"/>
      <c r="D31" s="102"/>
      <c r="E31" s="102"/>
      <c r="F31" s="102"/>
      <c r="G31" s="102"/>
      <c r="H31" s="103"/>
      <c r="I31" s="64">
        <f>SUM(I15:I30)</f>
        <v>0</v>
      </c>
    </row>
  </sheetData>
  <sheetProtection sheet="1" objects="1" scenarios="1"/>
  <mergeCells count="23">
    <mergeCell ref="B31:H31"/>
    <mergeCell ref="B29:H29"/>
    <mergeCell ref="B30:H30"/>
    <mergeCell ref="B28:H28"/>
    <mergeCell ref="B26:H26"/>
    <mergeCell ref="B27:H27"/>
    <mergeCell ref="B7:I7"/>
    <mergeCell ref="B11:I11"/>
    <mergeCell ref="B8:I8"/>
    <mergeCell ref="B9:I9"/>
    <mergeCell ref="B10:I10"/>
    <mergeCell ref="B23:H23"/>
    <mergeCell ref="B24:H24"/>
    <mergeCell ref="B25:H25"/>
    <mergeCell ref="B15:H15"/>
    <mergeCell ref="B22:H22"/>
    <mergeCell ref="B20:H20"/>
    <mergeCell ref="B21:H21"/>
    <mergeCell ref="B12:I12"/>
    <mergeCell ref="B16:H16"/>
    <mergeCell ref="B17:H17"/>
    <mergeCell ref="B18:H18"/>
    <mergeCell ref="B19:H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G41"/>
  <sheetViews>
    <sheetView workbookViewId="0"/>
  </sheetViews>
  <sheetFormatPr defaultRowHeight="15"/>
  <cols>
    <col min="1" max="1" width="6.5703125" customWidth="1"/>
    <col min="2" max="2" width="6.42578125" customWidth="1"/>
    <col min="3" max="3" width="29.7109375" customWidth="1"/>
    <col min="4" max="4" width="11.140625" customWidth="1"/>
    <col min="5" max="5" width="11.42578125" customWidth="1"/>
    <col min="6" max="6" width="13" customWidth="1"/>
    <col min="7" max="7" width="16.140625" customWidth="1"/>
  </cols>
  <sheetData>
    <row r="1" spans="1:7" ht="18">
      <c r="A1" s="36" t="s">
        <v>50</v>
      </c>
      <c r="B1" s="37"/>
      <c r="C1" s="37"/>
      <c r="D1" s="37"/>
      <c r="E1" s="37"/>
      <c r="F1" s="37"/>
      <c r="G1" s="37"/>
    </row>
    <row r="2" spans="1:7" ht="15.75">
      <c r="A2" s="18"/>
      <c r="B2" s="2" t="s">
        <v>12</v>
      </c>
      <c r="C2" s="2">
        <f>'[1]Start-up Costs'!F5</f>
        <v>2013</v>
      </c>
      <c r="E2" s="5"/>
      <c r="F2" s="5"/>
      <c r="G2" s="5"/>
    </row>
    <row r="3" spans="1:7" ht="16.5" thickBot="1">
      <c r="A3" s="18"/>
      <c r="B3" s="2"/>
      <c r="C3" s="5"/>
      <c r="D3" s="2"/>
      <c r="E3" s="5"/>
      <c r="F3" s="5"/>
      <c r="G3" s="5"/>
    </row>
    <row r="4" spans="1:7" ht="16.5" thickBot="1">
      <c r="A4" s="5"/>
      <c r="B4" s="5"/>
      <c r="C4" s="107" t="str">
        <f>'[1]Start-up Costs'!B7</f>
        <v>Assumptions:</v>
      </c>
      <c r="D4" s="108"/>
      <c r="E4" s="108"/>
      <c r="F4" s="108"/>
      <c r="G4" s="109"/>
    </row>
    <row r="5" spans="1:7" ht="16.5" thickBot="1">
      <c r="A5" s="5"/>
      <c r="B5" s="5"/>
      <c r="C5" s="104"/>
      <c r="D5" s="105"/>
      <c r="E5" s="105"/>
      <c r="F5" s="105"/>
      <c r="G5" s="106"/>
    </row>
    <row r="6" spans="1:7" ht="16.5" thickBot="1">
      <c r="A6" s="5"/>
      <c r="B6" s="5"/>
      <c r="C6" s="104"/>
      <c r="D6" s="105"/>
      <c r="E6" s="105"/>
      <c r="F6" s="105"/>
      <c r="G6" s="106"/>
    </row>
    <row r="7" spans="1:7" ht="16.5" thickBot="1">
      <c r="A7" s="5"/>
      <c r="B7" s="5"/>
      <c r="C7" s="104"/>
      <c r="D7" s="105"/>
      <c r="E7" s="105"/>
      <c r="F7" s="105"/>
      <c r="G7" s="106"/>
    </row>
    <row r="8" spans="1:7" ht="16.5" thickBot="1">
      <c r="A8" s="5"/>
      <c r="B8" s="5"/>
      <c r="C8" s="104"/>
      <c r="D8" s="105"/>
      <c r="E8" s="105"/>
      <c r="F8" s="105"/>
      <c r="G8" s="106"/>
    </row>
    <row r="9" spans="1:7" ht="15.75">
      <c r="A9" s="5"/>
      <c r="B9" s="5"/>
      <c r="C9" s="104"/>
      <c r="D9" s="105"/>
      <c r="E9" s="105"/>
      <c r="F9" s="105"/>
      <c r="G9" s="106"/>
    </row>
    <row r="10" spans="1:7" ht="15.75">
      <c r="A10" s="5"/>
      <c r="B10" s="5"/>
      <c r="C10" s="38"/>
      <c r="D10" s="38"/>
      <c r="E10" s="38"/>
      <c r="F10" s="38"/>
      <c r="G10" s="38"/>
    </row>
    <row r="11" spans="1:7" ht="16.5" thickBot="1">
      <c r="A11" s="37"/>
      <c r="B11" s="39" t="s">
        <v>59</v>
      </c>
      <c r="C11" s="37"/>
      <c r="D11" s="37"/>
      <c r="E11" s="37"/>
      <c r="F11" s="37"/>
      <c r="G11" s="37"/>
    </row>
    <row r="12" spans="1:7" ht="15.75">
      <c r="A12" s="40"/>
      <c r="B12" s="41"/>
      <c r="C12" s="65"/>
      <c r="D12" s="66"/>
      <c r="E12" s="67" t="s">
        <v>31</v>
      </c>
      <c r="F12" s="67" t="s">
        <v>32</v>
      </c>
      <c r="G12" s="68" t="s">
        <v>33</v>
      </c>
    </row>
    <row r="13" spans="1:7" ht="16.5" thickBot="1">
      <c r="A13" s="38"/>
      <c r="B13" s="41"/>
      <c r="C13" s="69" t="s">
        <v>58</v>
      </c>
      <c r="D13" s="70" t="s">
        <v>34</v>
      </c>
      <c r="E13" s="70" t="s">
        <v>2</v>
      </c>
      <c r="F13" s="70" t="s">
        <v>35</v>
      </c>
      <c r="G13" s="71" t="s">
        <v>2</v>
      </c>
    </row>
    <row r="14" spans="1:7" ht="15.75">
      <c r="A14" s="38"/>
      <c r="B14" s="42"/>
      <c r="C14" s="49" t="s">
        <v>36</v>
      </c>
      <c r="D14" s="50"/>
      <c r="E14" s="49"/>
      <c r="F14" s="49"/>
      <c r="G14" s="72">
        <f>E14*F14</f>
        <v>0</v>
      </c>
    </row>
    <row r="15" spans="1:7" s="18" customFormat="1" ht="15.75">
      <c r="A15" s="38"/>
      <c r="B15" s="42"/>
      <c r="C15" s="49" t="s">
        <v>52</v>
      </c>
      <c r="D15" s="50"/>
      <c r="E15" s="49"/>
      <c r="F15" s="49"/>
      <c r="G15" s="72">
        <f t="shared" ref="G15:G32" si="0">E15*F15</f>
        <v>0</v>
      </c>
    </row>
    <row r="16" spans="1:7" s="18" customFormat="1" ht="15.75">
      <c r="A16" s="38"/>
      <c r="B16" s="42"/>
      <c r="C16" s="49" t="s">
        <v>56</v>
      </c>
      <c r="D16" s="50"/>
      <c r="E16" s="49"/>
      <c r="F16" s="49"/>
      <c r="G16" s="72">
        <f t="shared" si="0"/>
        <v>0</v>
      </c>
    </row>
    <row r="17" spans="1:7" s="18" customFormat="1" ht="15.75">
      <c r="A17" s="38"/>
      <c r="B17" s="42"/>
      <c r="C17" s="49" t="s">
        <v>53</v>
      </c>
      <c r="D17" s="50"/>
      <c r="E17" s="49"/>
      <c r="F17" s="49"/>
      <c r="G17" s="72">
        <f t="shared" si="0"/>
        <v>0</v>
      </c>
    </row>
    <row r="18" spans="1:7" s="18" customFormat="1" ht="15.75">
      <c r="A18" s="38"/>
      <c r="B18" s="42"/>
      <c r="C18" s="49" t="s">
        <v>54</v>
      </c>
      <c r="D18" s="50"/>
      <c r="E18" s="49"/>
      <c r="F18" s="49"/>
      <c r="G18" s="72">
        <f t="shared" si="0"/>
        <v>0</v>
      </c>
    </row>
    <row r="19" spans="1:7" ht="15.75">
      <c r="A19" s="38"/>
      <c r="B19" s="42"/>
      <c r="C19" s="51" t="s">
        <v>37</v>
      </c>
      <c r="D19" s="52"/>
      <c r="E19" s="53"/>
      <c r="F19" s="53"/>
      <c r="G19" s="72">
        <f t="shared" si="0"/>
        <v>0</v>
      </c>
    </row>
    <row r="20" spans="1:7" ht="15.75">
      <c r="A20" s="38"/>
      <c r="B20" s="42"/>
      <c r="C20" s="51" t="s">
        <v>38</v>
      </c>
      <c r="D20" s="52"/>
      <c r="E20" s="53"/>
      <c r="F20" s="53"/>
      <c r="G20" s="72">
        <f t="shared" si="0"/>
        <v>0</v>
      </c>
    </row>
    <row r="21" spans="1:7" ht="15.75">
      <c r="A21" s="38"/>
      <c r="B21" s="42"/>
      <c r="C21" s="51" t="s">
        <v>39</v>
      </c>
      <c r="D21" s="52"/>
      <c r="E21" s="53"/>
      <c r="F21" s="53"/>
      <c r="G21" s="72">
        <f t="shared" si="0"/>
        <v>0</v>
      </c>
    </row>
    <row r="22" spans="1:7" ht="15.75">
      <c r="A22" s="37"/>
      <c r="B22" s="37"/>
      <c r="C22" s="54" t="s">
        <v>40</v>
      </c>
      <c r="D22" s="55"/>
      <c r="E22" s="56"/>
      <c r="F22" s="57"/>
      <c r="G22" s="72">
        <f t="shared" si="0"/>
        <v>0</v>
      </c>
    </row>
    <row r="23" spans="1:7" ht="15.75">
      <c r="A23" s="37"/>
      <c r="B23" s="37"/>
      <c r="C23" s="58" t="s">
        <v>41</v>
      </c>
      <c r="D23" s="52"/>
      <c r="E23" s="59"/>
      <c r="F23" s="58"/>
      <c r="G23" s="72">
        <f t="shared" si="0"/>
        <v>0</v>
      </c>
    </row>
    <row r="24" spans="1:7" ht="15.75">
      <c r="A24" s="37"/>
      <c r="B24" s="37"/>
      <c r="C24" s="58" t="s">
        <v>42</v>
      </c>
      <c r="D24" s="52"/>
      <c r="E24" s="59"/>
      <c r="F24" s="58"/>
      <c r="G24" s="72">
        <f t="shared" si="0"/>
        <v>0</v>
      </c>
    </row>
    <row r="25" spans="1:7" ht="15.75">
      <c r="A25" s="37"/>
      <c r="B25" s="37"/>
      <c r="C25" s="58" t="s">
        <v>43</v>
      </c>
      <c r="D25" s="52"/>
      <c r="E25" s="59"/>
      <c r="F25" s="58"/>
      <c r="G25" s="72">
        <f t="shared" si="0"/>
        <v>0</v>
      </c>
    </row>
    <row r="26" spans="1:7" ht="15.75">
      <c r="A26" s="37"/>
      <c r="B26" s="37"/>
      <c r="C26" s="58" t="s">
        <v>44</v>
      </c>
      <c r="D26" s="52"/>
      <c r="E26" s="59"/>
      <c r="F26" s="58"/>
      <c r="G26" s="72">
        <f t="shared" si="0"/>
        <v>0</v>
      </c>
    </row>
    <row r="27" spans="1:7" s="18" customFormat="1" ht="15.75">
      <c r="A27" s="37"/>
      <c r="B27" s="37"/>
      <c r="C27" s="58" t="s">
        <v>57</v>
      </c>
      <c r="D27" s="52"/>
      <c r="E27" s="59"/>
      <c r="F27" s="58"/>
      <c r="G27" s="72">
        <f t="shared" si="0"/>
        <v>0</v>
      </c>
    </row>
    <row r="28" spans="1:7" ht="15.75">
      <c r="A28" s="37"/>
      <c r="B28" s="37"/>
      <c r="C28" s="58" t="s">
        <v>45</v>
      </c>
      <c r="D28" s="52"/>
      <c r="E28" s="59"/>
      <c r="F28" s="58"/>
      <c r="G28" s="72">
        <f t="shared" si="0"/>
        <v>0</v>
      </c>
    </row>
    <row r="29" spans="1:7" s="18" customFormat="1" ht="15.75">
      <c r="A29" s="37"/>
      <c r="B29" s="37"/>
      <c r="C29" s="58" t="s">
        <v>55</v>
      </c>
      <c r="D29" s="52"/>
      <c r="E29" s="59"/>
      <c r="F29" s="58"/>
      <c r="G29" s="72">
        <f t="shared" si="0"/>
        <v>0</v>
      </c>
    </row>
    <row r="30" spans="1:7" ht="15.75">
      <c r="A30" s="37"/>
      <c r="B30" s="37"/>
      <c r="C30" s="58" t="s">
        <v>46</v>
      </c>
      <c r="D30" s="52"/>
      <c r="E30" s="59"/>
      <c r="F30" s="58"/>
      <c r="G30" s="72">
        <f t="shared" si="0"/>
        <v>0</v>
      </c>
    </row>
    <row r="31" spans="1:7" ht="15.75">
      <c r="A31" s="37"/>
      <c r="B31" s="37"/>
      <c r="C31" s="58"/>
      <c r="D31" s="52"/>
      <c r="E31" s="59"/>
      <c r="F31" s="58"/>
      <c r="G31" s="72">
        <f t="shared" si="0"/>
        <v>0</v>
      </c>
    </row>
    <row r="32" spans="1:7" ht="15.75">
      <c r="A32" s="37"/>
      <c r="B32" s="37"/>
      <c r="C32" s="58"/>
      <c r="D32" s="52"/>
      <c r="E32" s="59"/>
      <c r="F32" s="58"/>
      <c r="G32" s="72">
        <f t="shared" si="0"/>
        <v>0</v>
      </c>
    </row>
    <row r="33" spans="1:7" ht="15.75">
      <c r="A33" s="37"/>
      <c r="B33" s="37"/>
      <c r="C33" s="47" t="s">
        <v>51</v>
      </c>
      <c r="D33" s="48"/>
      <c r="E33" s="48"/>
      <c r="F33" s="48"/>
      <c r="G33" s="73">
        <f>SUM(G14:G32)</f>
        <v>0</v>
      </c>
    </row>
    <row r="34" spans="1:7" ht="15.75">
      <c r="A34" s="37"/>
      <c r="B34" s="37"/>
      <c r="C34" s="37"/>
      <c r="D34" s="37"/>
      <c r="E34" s="37"/>
      <c r="F34" s="37"/>
      <c r="G34" s="43"/>
    </row>
    <row r="35" spans="1:7" ht="15.75">
      <c r="A35" s="37"/>
      <c r="B35" s="39" t="s">
        <v>47</v>
      </c>
      <c r="C35" s="37"/>
      <c r="D35" s="37"/>
      <c r="E35" s="37"/>
      <c r="F35" s="37"/>
      <c r="G35" s="38"/>
    </row>
    <row r="36" spans="1:7" ht="15.75">
      <c r="A36" s="37"/>
      <c r="B36" s="37"/>
      <c r="C36" s="60"/>
      <c r="D36" s="60"/>
      <c r="E36" s="61"/>
      <c r="F36" s="62"/>
      <c r="G36" s="44">
        <f>F36*E36</f>
        <v>0</v>
      </c>
    </row>
    <row r="37" spans="1:7" ht="15.75">
      <c r="A37" s="37"/>
      <c r="B37" s="37"/>
      <c r="C37" s="60"/>
      <c r="D37" s="60"/>
      <c r="E37" s="61"/>
      <c r="F37" s="62"/>
      <c r="G37" s="44">
        <f t="shared" ref="G37:G39" si="1">F37*E37</f>
        <v>0</v>
      </c>
    </row>
    <row r="38" spans="1:7" ht="15.75">
      <c r="A38" s="37"/>
      <c r="B38" s="37"/>
      <c r="C38" s="60"/>
      <c r="D38" s="60"/>
      <c r="E38" s="61"/>
      <c r="F38" s="62"/>
      <c r="G38" s="44">
        <f t="shared" si="1"/>
        <v>0</v>
      </c>
    </row>
    <row r="39" spans="1:7" ht="15.75">
      <c r="A39" s="37"/>
      <c r="B39" s="37"/>
      <c r="C39" s="60"/>
      <c r="D39" s="60"/>
      <c r="E39" s="61"/>
      <c r="F39" s="62"/>
      <c r="G39" s="44">
        <f t="shared" si="1"/>
        <v>0</v>
      </c>
    </row>
    <row r="40" spans="1:7" ht="15.75">
      <c r="A40" s="37"/>
      <c r="B40" s="18"/>
      <c r="C40" s="39" t="s">
        <v>48</v>
      </c>
      <c r="D40" s="37"/>
      <c r="E40" s="37"/>
      <c r="F40" s="37"/>
      <c r="G40" s="45">
        <f>SUM(G36:G39)</f>
        <v>0</v>
      </c>
    </row>
    <row r="41" spans="1:7" ht="15.75">
      <c r="A41" s="37"/>
      <c r="B41" s="46" t="s">
        <v>49</v>
      </c>
      <c r="C41" s="37"/>
      <c r="D41" s="37"/>
      <c r="E41" s="37"/>
      <c r="F41" s="37"/>
      <c r="G41" s="45">
        <f>G36-G33</f>
        <v>0</v>
      </c>
    </row>
  </sheetData>
  <sheetProtection sheet="1" objects="1" scenarios="1"/>
  <mergeCells count="6">
    <mergeCell ref="C9:G9"/>
    <mergeCell ref="C5:G5"/>
    <mergeCell ref="C4:G4"/>
    <mergeCell ref="C6:G6"/>
    <mergeCell ref="C7:G7"/>
    <mergeCell ref="C8:G8"/>
  </mergeCells>
  <pageMargins left="0.45" right="0.45"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K39"/>
  <sheetViews>
    <sheetView zoomScaleNormal="100" workbookViewId="0"/>
  </sheetViews>
  <sheetFormatPr defaultRowHeight="15"/>
  <cols>
    <col min="1" max="1" width="5.5703125" customWidth="1"/>
    <col min="2" max="2" width="11.28515625" customWidth="1"/>
    <col min="3" max="3" width="12.28515625" customWidth="1"/>
    <col min="4" max="4" width="12.5703125" customWidth="1"/>
    <col min="5" max="5" width="12.140625" customWidth="1"/>
    <col min="6" max="6" width="12.7109375" customWidth="1"/>
    <col min="7" max="7" width="17" customWidth="1"/>
  </cols>
  <sheetData>
    <row r="1" spans="1:7" ht="18.75">
      <c r="A1" s="6" t="s">
        <v>24</v>
      </c>
    </row>
    <row r="2" spans="1:7" ht="18.75">
      <c r="A2" s="6"/>
      <c r="B2" s="6" t="str">
        <f>'Start-up Costs'!A5</f>
        <v>Year</v>
      </c>
      <c r="C2" s="6">
        <f>'Start-up Costs'!F5</f>
        <v>2013</v>
      </c>
    </row>
    <row r="3" spans="1:7" ht="18.75">
      <c r="A3" s="6"/>
    </row>
    <row r="5" spans="1:7" ht="15.75">
      <c r="A5" s="11"/>
      <c r="B5" s="14"/>
      <c r="C5" s="14"/>
      <c r="D5" s="14"/>
      <c r="E5" s="14"/>
      <c r="F5" s="14" t="s">
        <v>5</v>
      </c>
      <c r="G5" s="14"/>
    </row>
    <row r="6" spans="1:7" ht="15.75">
      <c r="A6" s="12"/>
      <c r="B6" s="15" t="s">
        <v>6</v>
      </c>
      <c r="C6" s="15" t="s">
        <v>7</v>
      </c>
      <c r="D6" s="15" t="s">
        <v>8</v>
      </c>
      <c r="E6" s="15" t="s">
        <v>9</v>
      </c>
      <c r="F6" s="15" t="s">
        <v>10</v>
      </c>
      <c r="G6" s="15" t="s">
        <v>11</v>
      </c>
    </row>
    <row r="7" spans="1:7" ht="15.75">
      <c r="A7" s="13" t="s">
        <v>12</v>
      </c>
      <c r="B7" s="16" t="s">
        <v>13</v>
      </c>
      <c r="C7" s="16" t="s">
        <v>14</v>
      </c>
      <c r="D7" s="16" t="s">
        <v>13</v>
      </c>
      <c r="E7" s="16" t="s">
        <v>15</v>
      </c>
      <c r="F7" s="30">
        <v>0.05</v>
      </c>
      <c r="G7" s="16" t="s">
        <v>16</v>
      </c>
    </row>
    <row r="8" spans="1:7" ht="15.75">
      <c r="A8" s="7">
        <v>0</v>
      </c>
      <c r="B8" s="8">
        <f>'Start-up Costs'!I31</f>
        <v>0</v>
      </c>
      <c r="C8" s="22">
        <v>0</v>
      </c>
      <c r="D8" s="21">
        <v>0</v>
      </c>
      <c r="E8" s="8">
        <f>-B8+C8-D8</f>
        <v>0</v>
      </c>
      <c r="F8" s="7">
        <v>1</v>
      </c>
      <c r="G8" s="9">
        <f>E8*F8</f>
        <v>0</v>
      </c>
    </row>
    <row r="9" spans="1:7" ht="15.75">
      <c r="A9" s="7">
        <v>1</v>
      </c>
      <c r="B9" s="29"/>
      <c r="C9" s="74">
        <f>'Enterprise Budget'!$G$40</f>
        <v>0</v>
      </c>
      <c r="D9" s="74">
        <f>'Enterprise Budget'!$G$33</f>
        <v>0</v>
      </c>
      <c r="E9" s="8">
        <f>C9-D9</f>
        <v>0</v>
      </c>
      <c r="F9" s="20">
        <f t="shared" ref="F9:F18" si="0">1/(1+$F$7)^A9</f>
        <v>0.95238095238095233</v>
      </c>
      <c r="G9" s="9">
        <f>E9*F9</f>
        <v>0</v>
      </c>
    </row>
    <row r="10" spans="1:7" ht="15.75">
      <c r="A10" s="7">
        <v>2</v>
      </c>
      <c r="B10" s="29"/>
      <c r="C10" s="74">
        <f>'Enterprise Budget'!$G$40</f>
        <v>0</v>
      </c>
      <c r="D10" s="74">
        <f>'Enterprise Budget'!$G$33</f>
        <v>0</v>
      </c>
      <c r="E10" s="8">
        <f t="shared" ref="E10:E18" si="1">C10-D10</f>
        <v>0</v>
      </c>
      <c r="F10" s="20">
        <f t="shared" si="0"/>
        <v>0.90702947845804982</v>
      </c>
      <c r="G10" s="9">
        <f t="shared" ref="G10:G18" si="2">E10*F10</f>
        <v>0</v>
      </c>
    </row>
    <row r="11" spans="1:7" ht="15.75">
      <c r="A11" s="7">
        <v>3</v>
      </c>
      <c r="B11" s="29"/>
      <c r="C11" s="74">
        <f>'Enterprise Budget'!$G$40</f>
        <v>0</v>
      </c>
      <c r="D11" s="74">
        <f>'Enterprise Budget'!$G$33</f>
        <v>0</v>
      </c>
      <c r="E11" s="8">
        <f t="shared" si="1"/>
        <v>0</v>
      </c>
      <c r="F11" s="20">
        <f t="shared" si="0"/>
        <v>0.86383759853147601</v>
      </c>
      <c r="G11" s="9">
        <f t="shared" si="2"/>
        <v>0</v>
      </c>
    </row>
    <row r="12" spans="1:7" ht="15.75">
      <c r="A12" s="7">
        <v>4</v>
      </c>
      <c r="B12" s="29"/>
      <c r="C12" s="74">
        <f>'Enterprise Budget'!$G$40</f>
        <v>0</v>
      </c>
      <c r="D12" s="74">
        <f>'Enterprise Budget'!$G$33</f>
        <v>0</v>
      </c>
      <c r="E12" s="8">
        <f t="shared" si="1"/>
        <v>0</v>
      </c>
      <c r="F12" s="20">
        <f t="shared" si="0"/>
        <v>0.82270247479188197</v>
      </c>
      <c r="G12" s="9">
        <f t="shared" si="2"/>
        <v>0</v>
      </c>
    </row>
    <row r="13" spans="1:7" ht="15.75">
      <c r="A13" s="7">
        <v>5</v>
      </c>
      <c r="B13" s="29"/>
      <c r="C13" s="74">
        <f>'Enterprise Budget'!$G$40</f>
        <v>0</v>
      </c>
      <c r="D13" s="74">
        <f>'Enterprise Budget'!$G$33</f>
        <v>0</v>
      </c>
      <c r="E13" s="8">
        <f t="shared" si="1"/>
        <v>0</v>
      </c>
      <c r="F13" s="20">
        <f t="shared" si="0"/>
        <v>0.78352616646845896</v>
      </c>
      <c r="G13" s="9">
        <f t="shared" si="2"/>
        <v>0</v>
      </c>
    </row>
    <row r="14" spans="1:7" ht="15.75">
      <c r="A14" s="7">
        <v>6</v>
      </c>
      <c r="B14" s="29"/>
      <c r="C14" s="74">
        <f>'Enterprise Budget'!$G$40</f>
        <v>0</v>
      </c>
      <c r="D14" s="74">
        <f>'Enterprise Budget'!$G$33</f>
        <v>0</v>
      </c>
      <c r="E14" s="8">
        <f t="shared" si="1"/>
        <v>0</v>
      </c>
      <c r="F14" s="20">
        <f t="shared" si="0"/>
        <v>0.74621539663662761</v>
      </c>
      <c r="G14" s="9">
        <f t="shared" si="2"/>
        <v>0</v>
      </c>
    </row>
    <row r="15" spans="1:7" s="18" customFormat="1" ht="15.75">
      <c r="A15" s="25">
        <v>7</v>
      </c>
      <c r="B15" s="29"/>
      <c r="C15" s="74">
        <f>'Enterprise Budget'!$G$40</f>
        <v>0</v>
      </c>
      <c r="D15" s="74">
        <f>'Enterprise Budget'!$G$33</f>
        <v>0</v>
      </c>
      <c r="E15" s="8">
        <f t="shared" si="1"/>
        <v>0</v>
      </c>
      <c r="F15" s="20">
        <f t="shared" si="0"/>
        <v>0.71068133013012147</v>
      </c>
      <c r="G15" s="9">
        <f t="shared" si="2"/>
        <v>0</v>
      </c>
    </row>
    <row r="16" spans="1:7" s="18" customFormat="1" ht="15.75">
      <c r="A16" s="25">
        <v>8</v>
      </c>
      <c r="B16" s="29"/>
      <c r="C16" s="74">
        <f>'Enterprise Budget'!$G$40</f>
        <v>0</v>
      </c>
      <c r="D16" s="74">
        <f>'Enterprise Budget'!$G$33</f>
        <v>0</v>
      </c>
      <c r="E16" s="8">
        <f t="shared" si="1"/>
        <v>0</v>
      </c>
      <c r="F16" s="20">
        <f t="shared" si="0"/>
        <v>0.67683936202868722</v>
      </c>
      <c r="G16" s="9">
        <f t="shared" si="2"/>
        <v>0</v>
      </c>
    </row>
    <row r="17" spans="1:11" s="18" customFormat="1" ht="15.75">
      <c r="A17" s="25">
        <v>9</v>
      </c>
      <c r="B17" s="29"/>
      <c r="C17" s="74">
        <f>'Enterprise Budget'!$G$40</f>
        <v>0</v>
      </c>
      <c r="D17" s="74">
        <f>'Enterprise Budget'!$G$33</f>
        <v>0</v>
      </c>
      <c r="E17" s="8">
        <f t="shared" si="1"/>
        <v>0</v>
      </c>
      <c r="F17" s="20">
        <f t="shared" si="0"/>
        <v>0.64460891621779726</v>
      </c>
      <c r="G17" s="9">
        <f t="shared" si="2"/>
        <v>0</v>
      </c>
    </row>
    <row r="18" spans="1:11" s="18" customFormat="1" ht="15.75">
      <c r="A18" s="25">
        <v>10</v>
      </c>
      <c r="B18" s="29"/>
      <c r="C18" s="74">
        <f>'Enterprise Budget'!$G$40</f>
        <v>0</v>
      </c>
      <c r="D18" s="74">
        <f>'Enterprise Budget'!$G$33</f>
        <v>0</v>
      </c>
      <c r="E18" s="8">
        <f t="shared" si="1"/>
        <v>0</v>
      </c>
      <c r="F18" s="20">
        <f t="shared" si="0"/>
        <v>0.61391325354075932</v>
      </c>
      <c r="G18" s="9">
        <f t="shared" si="2"/>
        <v>0</v>
      </c>
    </row>
    <row r="19" spans="1:11" ht="15.75">
      <c r="A19" s="117" t="s">
        <v>17</v>
      </c>
      <c r="B19" s="117"/>
      <c r="C19" s="117"/>
      <c r="D19" s="117"/>
      <c r="E19" s="117"/>
      <c r="F19" s="117"/>
      <c r="G19" s="10">
        <f>SUM(G8:G18)</f>
        <v>0</v>
      </c>
    </row>
    <row r="21" spans="1:11" s="18" customFormat="1"/>
    <row r="22" spans="1:11" ht="18.75">
      <c r="A22" s="6" t="s">
        <v>25</v>
      </c>
    </row>
    <row r="23" spans="1:11" s="18" customFormat="1" ht="18.75">
      <c r="D23" s="113" t="s">
        <v>26</v>
      </c>
      <c r="E23" s="113"/>
      <c r="F23" s="113"/>
      <c r="G23" s="31">
        <v>0.75</v>
      </c>
    </row>
    <row r="24" spans="1:11" s="18" customFormat="1" ht="18.75">
      <c r="A24" s="6"/>
      <c r="D24" s="114" t="s">
        <v>27</v>
      </c>
      <c r="E24" s="115"/>
      <c r="F24" s="116"/>
      <c r="G24" s="32">
        <v>1.1000000000000001</v>
      </c>
    </row>
    <row r="25" spans="1:11" s="18" customFormat="1" ht="15.75">
      <c r="A25" s="11"/>
      <c r="B25" s="14"/>
      <c r="C25" s="14"/>
      <c r="D25" s="14"/>
      <c r="E25" s="14"/>
      <c r="F25" s="14" t="s">
        <v>5</v>
      </c>
      <c r="G25" s="14"/>
    </row>
    <row r="26" spans="1:11" s="18" customFormat="1" ht="15.75">
      <c r="A26" s="12"/>
      <c r="B26" s="15" t="s">
        <v>6</v>
      </c>
      <c r="C26" s="15" t="s">
        <v>7</v>
      </c>
      <c r="D26" s="15" t="s">
        <v>8</v>
      </c>
      <c r="E26" s="15" t="s">
        <v>9</v>
      </c>
      <c r="F26" s="15" t="s">
        <v>10</v>
      </c>
      <c r="G26" s="15" t="s">
        <v>11</v>
      </c>
    </row>
    <row r="27" spans="1:11" s="18" customFormat="1" ht="15.75">
      <c r="A27" s="13" t="s">
        <v>12</v>
      </c>
      <c r="B27" s="16" t="s">
        <v>13</v>
      </c>
      <c r="C27" s="16" t="s">
        <v>14</v>
      </c>
      <c r="D27" s="16" t="s">
        <v>13</v>
      </c>
      <c r="E27" s="16" t="s">
        <v>15</v>
      </c>
      <c r="F27" s="34">
        <f>F7</f>
        <v>0.05</v>
      </c>
      <c r="G27" s="16" t="s">
        <v>16</v>
      </c>
    </row>
    <row r="28" spans="1:11" s="18" customFormat="1" ht="15.75">
      <c r="A28" s="25">
        <v>0</v>
      </c>
      <c r="B28" s="8">
        <f>B8</f>
        <v>0</v>
      </c>
      <c r="C28" s="22">
        <f>C8</f>
        <v>0</v>
      </c>
      <c r="D28" s="21">
        <f>-D8</f>
        <v>0</v>
      </c>
      <c r="E28" s="8">
        <f>-B28+C28-D28</f>
        <v>0</v>
      </c>
      <c r="F28" s="25">
        <v>1</v>
      </c>
      <c r="G28" s="9">
        <f>E28*F28</f>
        <v>0</v>
      </c>
    </row>
    <row r="29" spans="1:11" s="18" customFormat="1" ht="15.75">
      <c r="A29" s="25">
        <v>1</v>
      </c>
      <c r="B29" s="8">
        <f t="shared" ref="B29:B34" si="3">B9</f>
        <v>0</v>
      </c>
      <c r="C29" s="22">
        <f t="shared" ref="C29:C34" si="4">C9*$G$23</f>
        <v>0</v>
      </c>
      <c r="D29" s="33">
        <f>D9*$G$24</f>
        <v>0</v>
      </c>
      <c r="E29" s="8">
        <f t="shared" ref="E29:E38" si="5">-B29+C29-D29</f>
        <v>0</v>
      </c>
      <c r="F29" s="20">
        <f t="shared" ref="F29:F38" si="6">1/(1+$F$7)^A29</f>
        <v>0.95238095238095233</v>
      </c>
      <c r="G29" s="9">
        <f t="shared" ref="G29:G38" si="7">E29*F29</f>
        <v>0</v>
      </c>
    </row>
    <row r="30" spans="1:11" ht="15.75">
      <c r="A30" s="25">
        <v>2</v>
      </c>
      <c r="B30" s="8">
        <f t="shared" si="3"/>
        <v>0</v>
      </c>
      <c r="C30" s="22">
        <f t="shared" si="4"/>
        <v>0</v>
      </c>
      <c r="D30" s="33">
        <f t="shared" ref="D30:D38" si="8">D10*$G$24</f>
        <v>0</v>
      </c>
      <c r="E30" s="8">
        <f t="shared" si="5"/>
        <v>0</v>
      </c>
      <c r="F30" s="20">
        <f t="shared" si="6"/>
        <v>0.90702947845804982</v>
      </c>
      <c r="G30" s="9">
        <f t="shared" si="7"/>
        <v>0</v>
      </c>
    </row>
    <row r="31" spans="1:11" ht="15.75">
      <c r="A31" s="25">
        <v>3</v>
      </c>
      <c r="B31" s="8">
        <f t="shared" si="3"/>
        <v>0</v>
      </c>
      <c r="C31" s="22">
        <f t="shared" si="4"/>
        <v>0</v>
      </c>
      <c r="D31" s="33">
        <f t="shared" si="8"/>
        <v>0</v>
      </c>
      <c r="E31" s="8">
        <f t="shared" si="5"/>
        <v>0</v>
      </c>
      <c r="F31" s="20">
        <f t="shared" si="6"/>
        <v>0.86383759853147601</v>
      </c>
      <c r="G31" s="9">
        <f t="shared" si="7"/>
        <v>0</v>
      </c>
      <c r="K31" s="3"/>
    </row>
    <row r="32" spans="1:11" ht="15.75">
      <c r="A32" s="25">
        <v>4</v>
      </c>
      <c r="B32" s="8">
        <f t="shared" si="3"/>
        <v>0</v>
      </c>
      <c r="C32" s="22">
        <f t="shared" si="4"/>
        <v>0</v>
      </c>
      <c r="D32" s="33">
        <f t="shared" si="8"/>
        <v>0</v>
      </c>
      <c r="E32" s="8">
        <f t="shared" si="5"/>
        <v>0</v>
      </c>
      <c r="F32" s="20">
        <f t="shared" si="6"/>
        <v>0.82270247479188197</v>
      </c>
      <c r="G32" s="9">
        <f t="shared" si="7"/>
        <v>0</v>
      </c>
    </row>
    <row r="33" spans="1:7" ht="15.75">
      <c r="A33" s="25">
        <v>5</v>
      </c>
      <c r="B33" s="8">
        <f t="shared" si="3"/>
        <v>0</v>
      </c>
      <c r="C33" s="22">
        <f t="shared" si="4"/>
        <v>0</v>
      </c>
      <c r="D33" s="33">
        <f t="shared" si="8"/>
        <v>0</v>
      </c>
      <c r="E33" s="8">
        <f t="shared" si="5"/>
        <v>0</v>
      </c>
      <c r="F33" s="20">
        <f t="shared" si="6"/>
        <v>0.78352616646845896</v>
      </c>
      <c r="G33" s="9">
        <f t="shared" si="7"/>
        <v>0</v>
      </c>
    </row>
    <row r="34" spans="1:7" ht="15.75">
      <c r="A34" s="25">
        <v>6</v>
      </c>
      <c r="B34" s="8">
        <f t="shared" si="3"/>
        <v>0</v>
      </c>
      <c r="C34" s="22">
        <f t="shared" si="4"/>
        <v>0</v>
      </c>
      <c r="D34" s="33">
        <f t="shared" si="8"/>
        <v>0</v>
      </c>
      <c r="E34" s="8">
        <f t="shared" si="5"/>
        <v>0</v>
      </c>
      <c r="F34" s="20">
        <f t="shared" si="6"/>
        <v>0.74621539663662761</v>
      </c>
      <c r="G34" s="9">
        <f t="shared" si="7"/>
        <v>0</v>
      </c>
    </row>
    <row r="35" spans="1:7" s="18" customFormat="1" ht="15.75">
      <c r="A35" s="25">
        <v>7</v>
      </c>
      <c r="B35" s="8">
        <f t="shared" ref="B35:B38" si="9">B15</f>
        <v>0</v>
      </c>
      <c r="C35" s="22">
        <f t="shared" ref="C35:C38" si="10">C15*$G$23</f>
        <v>0</v>
      </c>
      <c r="D35" s="33">
        <f t="shared" si="8"/>
        <v>0</v>
      </c>
      <c r="E35" s="8">
        <f t="shared" si="5"/>
        <v>0</v>
      </c>
      <c r="F35" s="20">
        <f t="shared" si="6"/>
        <v>0.71068133013012147</v>
      </c>
      <c r="G35" s="9">
        <f t="shared" si="7"/>
        <v>0</v>
      </c>
    </row>
    <row r="36" spans="1:7" s="18" customFormat="1" ht="15.75">
      <c r="A36" s="25">
        <v>8</v>
      </c>
      <c r="B36" s="8">
        <f t="shared" si="9"/>
        <v>0</v>
      </c>
      <c r="C36" s="22">
        <f t="shared" si="10"/>
        <v>0</v>
      </c>
      <c r="D36" s="33">
        <f t="shared" si="8"/>
        <v>0</v>
      </c>
      <c r="E36" s="8">
        <f t="shared" si="5"/>
        <v>0</v>
      </c>
      <c r="F36" s="20">
        <f t="shared" si="6"/>
        <v>0.67683936202868722</v>
      </c>
      <c r="G36" s="9">
        <f t="shared" si="7"/>
        <v>0</v>
      </c>
    </row>
    <row r="37" spans="1:7" s="18" customFormat="1" ht="15.75">
      <c r="A37" s="25">
        <v>9</v>
      </c>
      <c r="B37" s="8">
        <f t="shared" si="9"/>
        <v>0</v>
      </c>
      <c r="C37" s="22">
        <f t="shared" si="10"/>
        <v>0</v>
      </c>
      <c r="D37" s="33">
        <f t="shared" si="8"/>
        <v>0</v>
      </c>
      <c r="E37" s="8">
        <f t="shared" si="5"/>
        <v>0</v>
      </c>
      <c r="F37" s="20">
        <f t="shared" si="6"/>
        <v>0.64460891621779726</v>
      </c>
      <c r="G37" s="9">
        <f t="shared" si="7"/>
        <v>0</v>
      </c>
    </row>
    <row r="38" spans="1:7" s="18" customFormat="1" ht="15.75">
      <c r="A38" s="25">
        <v>10</v>
      </c>
      <c r="B38" s="8">
        <f t="shared" si="9"/>
        <v>0</v>
      </c>
      <c r="C38" s="22">
        <f t="shared" si="10"/>
        <v>0</v>
      </c>
      <c r="D38" s="33">
        <f t="shared" si="8"/>
        <v>0</v>
      </c>
      <c r="E38" s="8">
        <f t="shared" si="5"/>
        <v>0</v>
      </c>
      <c r="F38" s="20">
        <f t="shared" si="6"/>
        <v>0.61391325354075932</v>
      </c>
      <c r="G38" s="9">
        <f t="shared" si="7"/>
        <v>0</v>
      </c>
    </row>
    <row r="39" spans="1:7" ht="15.75">
      <c r="A39" s="110" t="s">
        <v>17</v>
      </c>
      <c r="B39" s="111"/>
      <c r="C39" s="111"/>
      <c r="D39" s="111"/>
      <c r="E39" s="111"/>
      <c r="F39" s="112"/>
      <c r="G39" s="10">
        <f>SUM(G28:G38)</f>
        <v>0</v>
      </c>
    </row>
  </sheetData>
  <sheetProtection sheet="1" objects="1" scenarios="1"/>
  <mergeCells count="4">
    <mergeCell ref="A39:F39"/>
    <mergeCell ref="D23:F23"/>
    <mergeCell ref="D24:F24"/>
    <mergeCell ref="A19:F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Welcome</vt:lpstr>
      <vt:lpstr>Start-up Costs</vt:lpstr>
      <vt:lpstr>Enterprise Budget</vt:lpstr>
      <vt:lpstr>NPV - Profit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dc:creator>
  <cp:lastModifiedBy>Kellie Clark</cp:lastModifiedBy>
  <cp:lastPrinted>2013-10-22T15:22:59Z</cp:lastPrinted>
  <dcterms:created xsi:type="dcterms:W3CDTF">2013-05-29T21:31:53Z</dcterms:created>
  <dcterms:modified xsi:type="dcterms:W3CDTF">2014-02-26T15:45:18Z</dcterms:modified>
</cp:coreProperties>
</file>