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F:\003 - ABM\Decison Tools\"/>
    </mc:Choice>
  </mc:AlternateContent>
  <xr:revisionPtr revIDLastSave="0" documentId="8_{90785F7B-E78F-4B2A-95F1-0C494FAC9779}" xr6:coauthVersionLast="47" xr6:coauthVersionMax="47" xr10:uidLastSave="{00000000-0000-0000-0000-000000000000}"/>
  <bookViews>
    <workbookView xWindow="-28920" yWindow="-105" windowWidth="29040" windowHeight="15720" xr2:uid="{00000000-000D-0000-FFFF-FFFF00000000}"/>
  </bookViews>
  <sheets>
    <sheet name="Storage Costs Comparison" sheetId="10" r:id="rId1"/>
    <sheet name="On-Farm Storage Ownership Costs" sheetId="13" r:id="rId2"/>
  </sheets>
  <definedNames>
    <definedName name="_xlnm.Print_Area" localSheetId="1">'On-Farm Storage Ownership Costs'!$B$2:$M$21</definedName>
    <definedName name="_xlnm.Print_Area" localSheetId="0">'Storage Costs Comparison'!$B$2:$N$42</definedName>
    <definedName name="Print_Area_MI">#REF!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13" l="1"/>
  <c r="L26" i="13"/>
  <c r="L25" i="13"/>
  <c r="H26" i="13"/>
  <c r="AE54" i="13"/>
  <c r="AD54" i="13"/>
  <c r="AE53" i="13"/>
  <c r="AD53" i="13"/>
  <c r="AE52" i="13"/>
  <c r="AD52" i="13"/>
  <c r="AE51" i="13"/>
  <c r="AD51" i="13"/>
  <c r="AE50" i="13"/>
  <c r="AD50" i="13"/>
  <c r="AE49" i="13"/>
  <c r="AD49" i="13"/>
  <c r="AE48" i="13"/>
  <c r="AD48" i="13"/>
  <c r="AE47" i="13"/>
  <c r="AD47" i="13"/>
  <c r="L18" i="13"/>
  <c r="L17" i="13"/>
  <c r="L16" i="13"/>
  <c r="L15" i="13"/>
  <c r="L14" i="13"/>
  <c r="L13" i="13"/>
  <c r="L12" i="13"/>
  <c r="L11" i="13"/>
  <c r="H18" i="13"/>
  <c r="H17" i="13"/>
  <c r="H16" i="13"/>
  <c r="H15" i="13"/>
  <c r="H14" i="13"/>
  <c r="H13" i="13"/>
  <c r="H12" i="13"/>
  <c r="J20" i="13"/>
  <c r="F20" i="13"/>
  <c r="F25" i="13" s="1"/>
  <c r="H25" i="13" s="1"/>
  <c r="L22" i="10"/>
  <c r="J39" i="10" s="1"/>
  <c r="L20" i="10"/>
  <c r="J38" i="10" s="1"/>
  <c r="L13" i="10"/>
  <c r="E37" i="10" s="1"/>
  <c r="E36" i="10"/>
  <c r="E29" i="10"/>
  <c r="G20" i="10"/>
  <c r="M31" i="10" s="1"/>
  <c r="G13" i="10"/>
  <c r="E30" i="10" s="1"/>
  <c r="G22" i="10"/>
  <c r="M32" i="10" s="1"/>
  <c r="AD55" i="13" l="1"/>
  <c r="F23" i="13" s="1"/>
  <c r="H23" i="13" s="1"/>
  <c r="AE55" i="13"/>
  <c r="J23" i="13" s="1"/>
  <c r="L23" i="13" s="1"/>
  <c r="H20" i="13"/>
  <c r="L20" i="13"/>
  <c r="J24" i="13"/>
  <c r="F24" i="13"/>
  <c r="H24" i="13" s="1"/>
  <c r="E38" i="10"/>
  <c r="F38" i="10"/>
  <c r="G38" i="10"/>
  <c r="L38" i="10"/>
  <c r="M38" i="10"/>
  <c r="K31" i="10"/>
  <c r="F39" i="10"/>
  <c r="E39" i="10"/>
  <c r="G39" i="10"/>
  <c r="H39" i="10"/>
  <c r="H38" i="10"/>
  <c r="K39" i="10"/>
  <c r="M39" i="10"/>
  <c r="I39" i="10"/>
  <c r="K38" i="10"/>
  <c r="L39" i="10"/>
  <c r="L31" i="10"/>
  <c r="K32" i="10"/>
  <c r="L32" i="10"/>
  <c r="I38" i="10"/>
  <c r="E31" i="10"/>
  <c r="F31" i="10"/>
  <c r="G31" i="10"/>
  <c r="I31" i="10"/>
  <c r="E32" i="10"/>
  <c r="G32" i="10"/>
  <c r="H32" i="10"/>
  <c r="H31" i="10"/>
  <c r="F32" i="10"/>
  <c r="J32" i="10"/>
  <c r="J31" i="10"/>
  <c r="I32" i="10"/>
  <c r="H28" i="13" l="1"/>
  <c r="H30" i="13" s="1"/>
  <c r="H31" i="13" s="1"/>
  <c r="J28" i="13"/>
  <c r="L24" i="13"/>
  <c r="L28" i="13" s="1"/>
  <c r="L30" i="13" s="1"/>
  <c r="L31" i="13" s="1"/>
  <c r="F28" i="13"/>
  <c r="E40" i="10"/>
  <c r="F36" i="10" s="1"/>
  <c r="E33" i="10"/>
  <c r="F29" i="10" s="1"/>
  <c r="F33" i="10" l="1"/>
  <c r="G29" i="10" s="1"/>
  <c r="F40" i="10"/>
  <c r="G36" i="10" s="1"/>
  <c r="G33" i="10" l="1"/>
  <c r="H29" i="10" s="1"/>
  <c r="G40" i="10"/>
  <c r="H36" i="10" s="1"/>
  <c r="H33" i="10" l="1"/>
  <c r="I29" i="10" s="1"/>
  <c r="H40" i="10"/>
  <c r="I36" i="10" s="1"/>
  <c r="I33" i="10" l="1"/>
  <c r="J29" i="10" s="1"/>
  <c r="I40" i="10"/>
  <c r="J36" i="10" s="1"/>
  <c r="J33" i="10" l="1"/>
  <c r="K29" i="10" s="1"/>
  <c r="J40" i="10"/>
  <c r="K36" i="10" s="1"/>
  <c r="K40" i="10" l="1"/>
  <c r="L36" i="10" s="1"/>
  <c r="K33" i="10"/>
  <c r="L29" i="10" s="1"/>
  <c r="L33" i="10" l="1"/>
  <c r="M29" i="10" s="1"/>
  <c r="L40" i="10"/>
  <c r="M36" i="10" s="1"/>
  <c r="M33" i="10" l="1"/>
  <c r="M40"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tc={64F956BF-A9CD-40C8-A5EA-333C0E97ABDE}</author>
  </authors>
  <commentList>
    <comment ref="P25" authorId="0" shapeId="0" xr:uid="{64F956BF-A9CD-40C8-A5EA-333C0E97ABDE}">
      <text>
        <t>[Threaded comment]
Your version of Excel allows you to read this threaded comment; however, any edits to it will get removed if the file is opened in a newer version of Excel. Learn more: https://go.microsoft.com/fwlink/?linkid=870924
Comment:
    ‘Aeration’ - spelling</t>
      </text>
    </comment>
  </commentList>
</comments>
</file>

<file path=xl/sharedStrings.xml><?xml version="1.0" encoding="utf-8"?>
<sst xmlns="http://schemas.openxmlformats.org/spreadsheetml/2006/main" count="74" uniqueCount="53">
  <si>
    <t>Other</t>
  </si>
  <si>
    <t>Total</t>
  </si>
  <si>
    <t>Interest</t>
  </si>
  <si>
    <t>This "ABM Decision Tool" serves only as a guide. It does not replace  information available from your tax professional, banker, and other persons knowledgeable of your business.</t>
  </si>
  <si>
    <t>Authors:  Jeffrey E. Tranel, Jenny Beiermann, and R. Brent Young</t>
  </si>
  <si>
    <r>
      <t xml:space="preserve">Computing Grain Storage Costs, </t>
    </r>
    <r>
      <rPr>
        <b/>
        <sz val="12"/>
        <color rgb="FF006600"/>
        <rFont val="Comic Sans MS"/>
        <family val="4"/>
      </rPr>
      <t>v2024.09a</t>
    </r>
  </si>
  <si>
    <t>Off-Farm Storage</t>
  </si>
  <si>
    <t>Shrinkage</t>
  </si>
  <si>
    <t>Drying</t>
  </si>
  <si>
    <t xml:space="preserve">Off-Farm  </t>
  </si>
  <si>
    <t xml:space="preserve">On-Farm  </t>
  </si>
  <si>
    <t>Storage</t>
  </si>
  <si>
    <t>Aeration</t>
  </si>
  <si>
    <t>Storage Costs Per Bushel</t>
  </si>
  <si>
    <t xml:space="preserve">Points    </t>
  </si>
  <si>
    <t xml:space="preserve">Cost Per Point    </t>
  </si>
  <si>
    <t xml:space="preserve">Interest Rate    </t>
  </si>
  <si>
    <t>Break-even Sale Price Needed</t>
  </si>
  <si>
    <t>On-Farm Storage</t>
  </si>
  <si>
    <t>One-Time Costs (per bushel)</t>
  </si>
  <si>
    <t>Monthly Costs (per bushel)</t>
  </si>
  <si>
    <t xml:space="preserve">Shrink Rate    </t>
  </si>
  <si>
    <t>Months Grain is Held After Harvest</t>
  </si>
  <si>
    <t>plus Interest Costs</t>
  </si>
  <si>
    <r>
      <rPr>
        <i/>
        <sz val="10"/>
        <rFont val="Calibri"/>
        <family val="2"/>
      </rPr>
      <t>plus</t>
    </r>
    <r>
      <rPr>
        <sz val="10"/>
        <rFont val="Calibri"/>
        <family val="2"/>
      </rPr>
      <t xml:space="preserve"> "One Time" Costs</t>
    </r>
  </si>
  <si>
    <r>
      <rPr>
        <i/>
        <sz val="10"/>
        <rFont val="Calibri"/>
        <family val="2"/>
      </rPr>
      <t>plus</t>
    </r>
    <r>
      <rPr>
        <sz val="10"/>
        <rFont val="Calibri"/>
        <family val="2"/>
      </rPr>
      <t xml:space="preserve"> Monthly (non-interest) Costs</t>
    </r>
  </si>
  <si>
    <t>Sale Price</t>
  </si>
  <si>
    <t>Net Sale Price Per Bushel at Harvest?</t>
  </si>
  <si>
    <t>BREAK-EVEN ANALYSIS</t>
  </si>
  <si>
    <t>STORAGE COSTS</t>
  </si>
  <si>
    <t>Costs</t>
  </si>
  <si>
    <t>Grain Bin</t>
  </si>
  <si>
    <t>Fans</t>
  </si>
  <si>
    <t>Dryer</t>
  </si>
  <si>
    <t>Concrete</t>
  </si>
  <si>
    <t>Land Prep</t>
  </si>
  <si>
    <t>Capacity (bushels)</t>
  </si>
  <si>
    <t>Spreader/Other Equipment</t>
  </si>
  <si>
    <t>Agricultural &amp; Business Management Economists, Colorado State University</t>
  </si>
  <si>
    <t>Conveyance Equipment</t>
  </si>
  <si>
    <t>Construction Costs</t>
  </si>
  <si>
    <t>Annual Costs</t>
  </si>
  <si>
    <t>Depreciation</t>
  </si>
  <si>
    <t xml:space="preserve">Total  </t>
  </si>
  <si>
    <t>Useful</t>
  </si>
  <si>
    <t>Life</t>
  </si>
  <si>
    <t xml:space="preserve">Per Bu.  </t>
  </si>
  <si>
    <t>Total Cost Per Bushel Per Year</t>
  </si>
  <si>
    <r>
      <t xml:space="preserve">Taxes and Insurance             </t>
    </r>
    <r>
      <rPr>
        <i/>
        <sz val="11"/>
        <rFont val="Calibri"/>
        <family val="2"/>
      </rPr>
      <t>Rate</t>
    </r>
  </si>
  <si>
    <r>
      <t xml:space="preserve">Interest                                     </t>
    </r>
    <r>
      <rPr>
        <i/>
        <sz val="11"/>
        <rFont val="Calibri"/>
        <family val="2"/>
      </rPr>
      <t>Rate</t>
    </r>
  </si>
  <si>
    <t>Computing On-Farm Storage Ownership Costs</t>
  </si>
  <si>
    <t>Total Cost Per Bushel Per Month</t>
  </si>
  <si>
    <t>OPTION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</si>
</sst>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164" formatCode="&quot;$&quot;#,##0.0000_);[Red]\(&quot;$&quot;#,##0.0000\)"/>
    <numFmt numFmtId="165" formatCode="0.00_);[Red]\(0.00\)"/>
    <numFmt numFmtId="166" formatCode="0_);[Red]\(0\)"/>
  </numFmts>
  <fonts count="15" x14ac:knownFonts="1">
    <font>
      <sz val="11"/>
      <color theme="1"/>
      <name val="Calibri"/>
      <family val="2"/>
      <scheme val="minor"/>
    </font>
    <font>
      <sz val="11"/>
      <color theme="1"/>
      <name val="Calibri"/>
      <family val="2"/>
      <scheme val="minor"/>
    </font>
    <font>
      <sz val="10"/>
      <name val="Arial"/>
      <family val="2"/>
    </font>
    <font>
      <sz val="10"/>
      <name val="Calibri"/>
      <family val="2"/>
    </font>
    <font>
      <sz val="12"/>
      <name val="Calibri"/>
      <family val="2"/>
    </font>
    <font>
      <sz val="11"/>
      <name val="Calibri"/>
      <family val="2"/>
    </font>
    <font>
      <b/>
      <sz val="12"/>
      <name val="Calibri"/>
      <family val="2"/>
    </font>
    <font>
      <b/>
      <sz val="20"/>
      <color rgb="FF006600"/>
      <name val="Calibri"/>
      <family val="2"/>
    </font>
    <font>
      <sz val="11"/>
      <color rgb="FF0000FF"/>
      <name val="Calibri"/>
      <family val="2"/>
    </font>
    <font>
      <b/>
      <sz val="11"/>
      <name val="Calibri"/>
      <family val="2"/>
    </font>
    <font>
      <b/>
      <sz val="18"/>
      <color rgb="FF006600"/>
      <name val="Comic Sans MS"/>
      <family val="4"/>
    </font>
    <font>
      <b/>
      <sz val="12"/>
      <color rgb="FF006600"/>
      <name val="Comic Sans MS"/>
      <family val="4"/>
    </font>
    <font>
      <b/>
      <sz val="10"/>
      <name val="Calibri"/>
      <family val="2"/>
    </font>
    <font>
      <i/>
      <sz val="10"/>
      <name val="Calibri"/>
      <family val="2"/>
    </font>
    <font>
      <i/>
      <sz val="11"/>
      <name val="Calibri"/>
      <family val="2"/>
    </font>
  </fonts>
  <fills count="5">
    <fill>
      <patternFill patternType="none"/>
    </fill>
    <fill>
      <patternFill patternType="gray125"/>
    </fill>
    <fill>
      <patternFill patternType="solid">
        <fgColor rgb="FFFFFFCC"/>
        <bgColor indexed="64"/>
      </patternFill>
    </fill>
    <fill>
      <patternFill patternType="solid">
        <fgColor theme="0" tint="-0.14999847407452621"/>
        <bgColor indexed="64"/>
      </patternFill>
    </fill>
    <fill>
      <patternFill patternType="solid">
        <fgColor theme="9" tint="0.39997558519241921"/>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uble">
        <color indexed="64"/>
      </bottom>
      <diagonal/>
    </border>
  </borders>
  <cellStyleXfs count="3">
    <xf numFmtId="0" fontId="0" fillId="0" borderId="0"/>
    <xf numFmtId="9" fontId="1" fillId="0" borderId="0" applyFont="0" applyFill="0" applyBorder="0" applyAlignment="0" applyProtection="0"/>
    <xf numFmtId="0" fontId="2" fillId="0" borderId="0"/>
  </cellStyleXfs>
  <cellXfs count="91">
    <xf numFmtId="0" fontId="0" fillId="0" borderId="0" xfId="0"/>
    <xf numFmtId="0" fontId="4" fillId="0" borderId="0" xfId="2" applyFont="1" applyAlignment="1">
      <alignment vertical="center"/>
    </xf>
    <xf numFmtId="38" fontId="8" fillId="2" borderId="1" xfId="2" applyNumberFormat="1" applyFont="1" applyFill="1" applyBorder="1" applyAlignment="1" applyProtection="1">
      <alignment horizontal="center" vertical="center"/>
      <protection locked="0"/>
    </xf>
    <xf numFmtId="0" fontId="7" fillId="0" borderId="0" xfId="2" applyFont="1" applyAlignment="1">
      <alignment vertical="center"/>
    </xf>
    <xf numFmtId="0" fontId="6" fillId="0" borderId="0" xfId="2" applyFont="1" applyAlignment="1">
      <alignment horizontal="left" vertical="center"/>
    </xf>
    <xf numFmtId="0" fontId="5" fillId="0" borderId="4" xfId="2" applyFont="1" applyBorder="1" applyAlignment="1">
      <alignment vertical="center"/>
    </xf>
    <xf numFmtId="0" fontId="5" fillId="0" borderId="0" xfId="2" applyFont="1" applyAlignment="1">
      <alignment vertical="center"/>
    </xf>
    <xf numFmtId="0" fontId="5" fillId="0" borderId="0" xfId="2" applyFont="1" applyAlignment="1">
      <alignment horizontal="center" vertical="center"/>
    </xf>
    <xf numFmtId="0" fontId="5" fillId="0" borderId="10" xfId="2" applyFont="1" applyBorder="1" applyAlignment="1">
      <alignment vertical="center"/>
    </xf>
    <xf numFmtId="6" fontId="5" fillId="0" borderId="0" xfId="2" applyNumberFormat="1" applyFont="1" applyAlignment="1">
      <alignment vertical="center"/>
    </xf>
    <xf numFmtId="0" fontId="5" fillId="0" borderId="2" xfId="2" applyFont="1" applyBorder="1" applyAlignment="1">
      <alignment vertical="center"/>
    </xf>
    <xf numFmtId="38" fontId="5" fillId="0" borderId="0" xfId="2" applyNumberFormat="1" applyFont="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5" xfId="2" applyFont="1" applyBorder="1" applyAlignment="1">
      <alignment vertical="center"/>
    </xf>
    <xf numFmtId="0" fontId="4" fillId="0" borderId="6" xfId="2" applyFont="1" applyBorder="1" applyAlignment="1">
      <alignment vertical="center"/>
    </xf>
    <xf numFmtId="0" fontId="4" fillId="0" borderId="7" xfId="2" applyFont="1" applyBorder="1" applyAlignment="1">
      <alignment vertical="center"/>
    </xf>
    <xf numFmtId="0" fontId="4" fillId="0" borderId="8" xfId="2" applyFont="1" applyBorder="1" applyAlignment="1">
      <alignment vertical="center"/>
    </xf>
    <xf numFmtId="0" fontId="4" fillId="0" borderId="2" xfId="2" applyFont="1" applyBorder="1" applyAlignment="1">
      <alignment vertical="center"/>
    </xf>
    <xf numFmtId="0" fontId="4" fillId="0" borderId="9" xfId="2" applyFont="1" applyBorder="1" applyAlignment="1">
      <alignment vertical="center"/>
    </xf>
    <xf numFmtId="0" fontId="6" fillId="0" borderId="0" xfId="2" applyFont="1" applyAlignment="1">
      <alignment vertical="center"/>
    </xf>
    <xf numFmtId="0" fontId="6" fillId="0" borderId="4" xfId="2" applyFont="1" applyBorder="1" applyAlignment="1">
      <alignment vertical="center"/>
    </xf>
    <xf numFmtId="0" fontId="9" fillId="0" borderId="0" xfId="2" applyFont="1" applyAlignment="1">
      <alignment vertical="center"/>
    </xf>
    <xf numFmtId="0" fontId="3" fillId="0" borderId="0" xfId="2" applyFont="1" applyAlignment="1">
      <alignment vertical="center"/>
    </xf>
    <xf numFmtId="38" fontId="8" fillId="0" borderId="0" xfId="2" applyNumberFormat="1" applyFont="1" applyAlignment="1" applyProtection="1">
      <alignment horizontal="center" vertical="center"/>
      <protection locked="0"/>
    </xf>
    <xf numFmtId="0" fontId="3" fillId="0" borderId="1" xfId="2" applyFont="1" applyBorder="1" applyAlignment="1">
      <alignment horizontal="center" vertical="center"/>
    </xf>
    <xf numFmtId="0" fontId="3" fillId="0" borderId="0" xfId="2" applyFont="1" applyAlignment="1">
      <alignment horizontal="left" vertical="center"/>
    </xf>
    <xf numFmtId="0" fontId="3" fillId="3" borderId="0" xfId="2" applyFont="1" applyFill="1" applyAlignment="1">
      <alignment horizontal="left" vertical="center"/>
    </xf>
    <xf numFmtId="40" fontId="3" fillId="3" borderId="1" xfId="2" applyNumberFormat="1" applyFont="1" applyFill="1" applyBorder="1" applyAlignment="1">
      <alignment horizontal="center" vertical="center"/>
    </xf>
    <xf numFmtId="40" fontId="3" fillId="0" borderId="0" xfId="2" applyNumberFormat="1" applyFont="1" applyAlignment="1">
      <alignment horizontal="center" vertical="center"/>
    </xf>
    <xf numFmtId="40" fontId="3" fillId="3" borderId="11" xfId="2" applyNumberFormat="1" applyFont="1" applyFill="1" applyBorder="1" applyAlignment="1">
      <alignment horizontal="center" vertical="center"/>
    </xf>
    <xf numFmtId="0" fontId="3" fillId="0" borderId="0" xfId="2" applyFont="1" applyAlignment="1">
      <alignment horizontal="center" vertical="center"/>
    </xf>
    <xf numFmtId="0" fontId="12" fillId="3" borderId="0" xfId="2" applyFont="1" applyFill="1" applyAlignment="1">
      <alignment horizontal="left" vertical="center"/>
    </xf>
    <xf numFmtId="0" fontId="12" fillId="3" borderId="0" xfId="2" applyFont="1" applyFill="1" applyAlignment="1">
      <alignment horizontal="center" vertical="center"/>
    </xf>
    <xf numFmtId="0" fontId="4" fillId="3" borderId="0" xfId="2" applyFont="1" applyFill="1" applyAlignment="1">
      <alignment horizontal="center" vertical="center"/>
    </xf>
    <xf numFmtId="0" fontId="5" fillId="0" borderId="0" xfId="2" applyFont="1" applyAlignment="1">
      <alignment horizontal="left" vertical="center" indent="2"/>
    </xf>
    <xf numFmtId="10" fontId="8" fillId="2" borderId="1" xfId="1" applyNumberFormat="1" applyFont="1" applyFill="1" applyBorder="1" applyAlignment="1" applyProtection="1">
      <alignment horizontal="center" vertical="center"/>
      <protection locked="0"/>
    </xf>
    <xf numFmtId="164" fontId="5" fillId="0" borderId="0" xfId="2" applyNumberFormat="1" applyFont="1" applyAlignment="1">
      <alignment vertical="center"/>
    </xf>
    <xf numFmtId="0" fontId="5" fillId="0" borderId="0" xfId="2" applyFont="1" applyAlignment="1">
      <alignment horizontal="right" vertical="center"/>
    </xf>
    <xf numFmtId="10" fontId="8" fillId="0" borderId="2" xfId="1" applyNumberFormat="1" applyFont="1" applyFill="1" applyBorder="1" applyAlignment="1" applyProtection="1">
      <alignment horizontal="center" vertical="center"/>
      <protection locked="0"/>
    </xf>
    <xf numFmtId="40" fontId="3" fillId="3" borderId="20" xfId="2" applyNumberFormat="1" applyFont="1" applyFill="1" applyBorder="1" applyAlignment="1">
      <alignment horizontal="center" vertical="center"/>
    </xf>
    <xf numFmtId="0" fontId="6" fillId="0" borderId="21" xfId="2" applyFont="1" applyBorder="1" applyAlignment="1">
      <alignment vertical="center"/>
    </xf>
    <xf numFmtId="0" fontId="6" fillId="0" borderId="5" xfId="2" applyFont="1" applyBorder="1" applyAlignment="1">
      <alignment vertical="center"/>
    </xf>
    <xf numFmtId="0" fontId="3" fillId="4" borderId="0" xfId="2" applyFont="1" applyFill="1" applyAlignment="1">
      <alignment horizontal="left" vertical="center" indent="2"/>
    </xf>
    <xf numFmtId="0" fontId="3" fillId="4" borderId="0" xfId="2" applyFont="1" applyFill="1" applyAlignment="1">
      <alignment vertical="center"/>
    </xf>
    <xf numFmtId="166" fontId="3" fillId="4" borderId="0" xfId="2" applyNumberFormat="1" applyFont="1" applyFill="1" applyAlignment="1">
      <alignment vertical="center"/>
    </xf>
    <xf numFmtId="0" fontId="3" fillId="4" borderId="10" xfId="2" applyFont="1" applyFill="1" applyBorder="1" applyAlignment="1">
      <alignment horizontal="left" vertical="center" indent="2"/>
    </xf>
    <xf numFmtId="0" fontId="3" fillId="4" borderId="10" xfId="2" applyFont="1" applyFill="1" applyBorder="1" applyAlignment="1">
      <alignment vertical="center"/>
    </xf>
    <xf numFmtId="166" fontId="3" fillId="4" borderId="10" xfId="2" applyNumberFormat="1" applyFont="1" applyFill="1" applyBorder="1" applyAlignment="1">
      <alignment vertical="center"/>
    </xf>
    <xf numFmtId="8" fontId="6" fillId="0" borderId="0" xfId="2" applyNumberFormat="1" applyFont="1" applyAlignment="1">
      <alignment vertical="center"/>
    </xf>
    <xf numFmtId="0" fontId="9" fillId="0" borderId="2" xfId="2" applyFont="1" applyBorder="1" applyAlignment="1">
      <alignment vertical="center"/>
    </xf>
    <xf numFmtId="0" fontId="5" fillId="0" borderId="2" xfId="2" applyFont="1" applyBorder="1" applyAlignment="1">
      <alignment horizontal="center" vertical="center"/>
    </xf>
    <xf numFmtId="0" fontId="5" fillId="0" borderId="2" xfId="2" applyFont="1" applyBorder="1" applyAlignment="1">
      <alignment horizontal="right" vertical="center"/>
    </xf>
    <xf numFmtId="38" fontId="8" fillId="2" borderId="1" xfId="2" applyNumberFormat="1" applyFont="1" applyFill="1" applyBorder="1" applyAlignment="1">
      <alignment vertical="center"/>
    </xf>
    <xf numFmtId="165" fontId="5" fillId="0" borderId="0" xfId="2" applyNumberFormat="1" applyFont="1" applyAlignment="1">
      <alignment vertical="center"/>
    </xf>
    <xf numFmtId="0" fontId="5" fillId="0" borderId="10" xfId="2" applyFont="1" applyBorder="1" applyAlignment="1">
      <alignment horizontal="left" vertical="center" indent="2"/>
    </xf>
    <xf numFmtId="6" fontId="8" fillId="0" borderId="10" xfId="2" applyNumberFormat="1" applyFont="1" applyBorder="1" applyAlignment="1">
      <alignment vertical="center"/>
    </xf>
    <xf numFmtId="8" fontId="5" fillId="0" borderId="0" xfId="2" applyNumberFormat="1" applyFont="1" applyAlignment="1">
      <alignment vertical="center"/>
    </xf>
    <xf numFmtId="0" fontId="5" fillId="0" borderId="24" xfId="2" applyFont="1" applyBorder="1" applyAlignment="1">
      <alignment vertical="center"/>
    </xf>
    <xf numFmtId="8" fontId="9" fillId="0" borderId="0" xfId="2" applyNumberFormat="1" applyFont="1" applyAlignment="1">
      <alignment vertical="center"/>
    </xf>
    <xf numFmtId="10" fontId="8" fillId="2" borderId="1" xfId="1" applyNumberFormat="1" applyFont="1" applyFill="1" applyBorder="1" applyAlignment="1" applyProtection="1">
      <alignment horizontal="center" vertical="center"/>
      <protection locked="0"/>
    </xf>
    <xf numFmtId="0" fontId="5" fillId="0" borderId="18" xfId="2" applyFont="1" applyBorder="1" applyAlignment="1">
      <alignment horizontal="center" vertical="center"/>
    </xf>
    <xf numFmtId="164" fontId="8" fillId="2" borderId="16" xfId="2" applyNumberFormat="1" applyFont="1" applyFill="1" applyBorder="1" applyAlignment="1" applyProtection="1">
      <alignment horizontal="center" vertical="center" wrapText="1"/>
      <protection locked="0"/>
    </xf>
    <xf numFmtId="164" fontId="8" fillId="2" borderId="17" xfId="2" applyNumberFormat="1" applyFont="1" applyFill="1" applyBorder="1" applyAlignment="1" applyProtection="1">
      <alignment horizontal="center" vertical="center" wrapText="1"/>
      <protection locked="0"/>
    </xf>
    <xf numFmtId="0" fontId="10" fillId="0" borderId="0" xfId="2" applyFont="1" applyAlignment="1">
      <alignment horizontal="center" vertical="center"/>
    </xf>
    <xf numFmtId="0" fontId="3" fillId="3" borderId="0" xfId="2" quotePrefix="1" applyFont="1" applyFill="1" applyAlignment="1">
      <alignment horizontal="left" vertical="center" indent="2"/>
    </xf>
    <xf numFmtId="0" fontId="3" fillId="3" borderId="14" xfId="2" quotePrefix="1" applyFont="1" applyFill="1" applyBorder="1" applyAlignment="1">
      <alignment horizontal="left" vertical="center" indent="2"/>
    </xf>
    <xf numFmtId="0" fontId="3" fillId="0" borderId="19" xfId="2" applyFont="1" applyBorder="1" applyAlignment="1">
      <alignment horizontal="center" vertical="center"/>
    </xf>
    <xf numFmtId="8" fontId="8" fillId="2" borderId="1" xfId="2" applyNumberFormat="1" applyFont="1" applyFill="1" applyBorder="1" applyAlignment="1" applyProtection="1">
      <alignment horizontal="center" vertical="center" wrapText="1"/>
      <protection locked="0"/>
    </xf>
    <xf numFmtId="0" fontId="4" fillId="0" borderId="0" xfId="2" applyFont="1" applyAlignment="1">
      <alignment horizontal="center" vertical="center"/>
    </xf>
    <xf numFmtId="0" fontId="4" fillId="0" borderId="14" xfId="2" applyFont="1" applyBorder="1" applyAlignment="1">
      <alignment horizontal="center" vertical="center"/>
    </xf>
    <xf numFmtId="0" fontId="3" fillId="3" borderId="0" xfId="2" applyFont="1" applyFill="1" applyAlignment="1">
      <alignment horizontal="left" vertical="center"/>
    </xf>
    <xf numFmtId="0" fontId="3" fillId="3" borderId="14" xfId="2" applyFont="1" applyFill="1" applyBorder="1" applyAlignment="1">
      <alignment horizontal="left" vertical="center"/>
    </xf>
    <xf numFmtId="0" fontId="9" fillId="0" borderId="22" xfId="2" applyFont="1" applyBorder="1" applyAlignment="1">
      <alignment horizontal="left" vertical="center"/>
    </xf>
    <xf numFmtId="0" fontId="9" fillId="0" borderId="23" xfId="2" applyFont="1" applyBorder="1" applyAlignment="1">
      <alignment horizontal="left" vertical="center"/>
    </xf>
    <xf numFmtId="0" fontId="5" fillId="0" borderId="0" xfId="2" applyFont="1" applyAlignment="1">
      <alignment horizontal="center" vertical="center"/>
    </xf>
    <xf numFmtId="0" fontId="3" fillId="0" borderId="0" xfId="2" applyFont="1" applyAlignment="1">
      <alignment horizontal="center" vertical="center"/>
    </xf>
    <xf numFmtId="8" fontId="8" fillId="2" borderId="16" xfId="2" applyNumberFormat="1" applyFont="1" applyFill="1" applyBorder="1" applyAlignment="1" applyProtection="1">
      <alignment horizontal="center" vertical="center" wrapText="1"/>
      <protection locked="0"/>
    </xf>
    <xf numFmtId="8" fontId="8" fillId="2" borderId="15" xfId="2" applyNumberFormat="1" applyFont="1" applyFill="1" applyBorder="1" applyAlignment="1" applyProtection="1">
      <alignment horizontal="center" vertical="center" wrapText="1"/>
      <protection locked="0"/>
    </xf>
    <xf numFmtId="8" fontId="8" fillId="2" borderId="17" xfId="2" applyNumberFormat="1" applyFont="1" applyFill="1" applyBorder="1" applyAlignment="1" applyProtection="1">
      <alignment horizontal="center" vertical="center" wrapText="1"/>
      <protection locked="0"/>
    </xf>
    <xf numFmtId="164" fontId="5" fillId="0" borderId="12" xfId="2" applyNumberFormat="1" applyFont="1" applyBorder="1" applyAlignment="1">
      <alignment horizontal="center" vertical="center"/>
    </xf>
    <xf numFmtId="164" fontId="5" fillId="0" borderId="13" xfId="2" applyNumberFormat="1" applyFont="1" applyBorder="1" applyAlignment="1">
      <alignment horizontal="center" vertical="center"/>
    </xf>
    <xf numFmtId="164" fontId="5" fillId="0" borderId="0" xfId="2" applyNumberFormat="1" applyFont="1" applyAlignment="1">
      <alignment horizontal="center" vertical="center"/>
    </xf>
    <xf numFmtId="38" fontId="8" fillId="2" borderId="16" xfId="2" applyNumberFormat="1" applyFont="1" applyFill="1" applyBorder="1" applyAlignment="1" applyProtection="1">
      <alignment horizontal="center" vertical="center"/>
      <protection locked="0"/>
    </xf>
    <xf numFmtId="38" fontId="8" fillId="2" borderId="17" xfId="2" applyNumberFormat="1" applyFont="1" applyFill="1" applyBorder="1" applyAlignment="1" applyProtection="1">
      <alignment horizontal="center" vertical="center"/>
      <protection locked="0"/>
    </xf>
    <xf numFmtId="0" fontId="9" fillId="0" borderId="19" xfId="2" applyFont="1" applyBorder="1" applyAlignment="1">
      <alignment horizontal="center" vertical="center"/>
    </xf>
    <xf numFmtId="164" fontId="8" fillId="0" borderId="0" xfId="2" applyNumberFormat="1" applyFont="1" applyAlignment="1" applyProtection="1">
      <alignment horizontal="center" vertical="center" wrapText="1"/>
      <protection locked="0"/>
    </xf>
    <xf numFmtId="0" fontId="12" fillId="0" borderId="10" xfId="2" applyFont="1" applyBorder="1" applyAlignment="1">
      <alignment horizontal="center" vertical="center" wrapText="1"/>
    </xf>
    <xf numFmtId="0" fontId="5" fillId="0" borderId="10" xfId="2" applyFont="1" applyBorder="1" applyAlignment="1">
      <alignment horizontal="center" vertical="center"/>
    </xf>
    <xf numFmtId="38" fontId="8" fillId="2" borderId="15" xfId="2" applyNumberFormat="1" applyFont="1" applyFill="1" applyBorder="1" applyAlignment="1" applyProtection="1">
      <alignment horizontal="center" vertical="center"/>
      <protection locked="0"/>
    </xf>
    <xf numFmtId="0" fontId="6" fillId="0" borderId="0" xfId="2" applyFont="1" applyAlignment="1">
      <alignment horizontal="center" vertical="center"/>
    </xf>
  </cellXfs>
  <cellStyles count="3">
    <cellStyle name="Normal" xfId="0" builtinId="0"/>
    <cellStyle name="Normal 2" xfId="2" xr:uid="{00000000-0005-0000-0000-000004000000}"/>
    <cellStyle name="Percent" xfId="1" builtinId="5"/>
  </cellStyles>
  <dxfs count="0"/>
  <tableStyles count="0" defaultTableStyle="TableStyleMedium9" defaultPivotStyle="PivotStyleLight16"/>
  <colors>
    <mruColors>
      <color rgb="FF008000"/>
      <color rgb="FF0000FF"/>
      <color rgb="FFFFFFCC"/>
      <color rgb="FF006600"/>
      <color rgb="FF00FFFF"/>
      <color rgb="FF0066FF"/>
      <color rgb="FFFF66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xdr:colOff>
      <xdr:row>1</xdr:row>
      <xdr:rowOff>11960</xdr:rowOff>
    </xdr:from>
    <xdr:to>
      <xdr:col>14</xdr:col>
      <xdr:colOff>8850</xdr:colOff>
      <xdr:row>2</xdr:row>
      <xdr:rowOff>7937</xdr:rowOff>
    </xdr:to>
    <xdr:pic>
      <xdr:nvPicPr>
        <xdr:cNvPr id="3" name="Picture 2">
          <a:extLst>
            <a:ext uri="{FF2B5EF4-FFF2-40B4-BE49-F238E27FC236}">
              <a16:creationId xmlns:a16="http://schemas.microsoft.com/office/drawing/2014/main" id="{E4CDDC48-D58A-6FAE-7F5C-9C6726DB40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6872" y="202460"/>
          <a:ext cx="6212166" cy="1035790"/>
        </a:xfrm>
        <a:prstGeom prst="rect">
          <a:avLst/>
        </a:prstGeom>
      </xdr:spPr>
    </xdr:pic>
    <xdr:clientData/>
  </xdr:twoCellAnchor>
  <xdr:twoCellAnchor>
    <xdr:from>
      <xdr:col>15</xdr:col>
      <xdr:colOff>0</xdr:colOff>
      <xdr:row>0</xdr:row>
      <xdr:rowOff>190499</xdr:rowOff>
    </xdr:from>
    <xdr:to>
      <xdr:col>17</xdr:col>
      <xdr:colOff>71437</xdr:colOff>
      <xdr:row>41</xdr:row>
      <xdr:rowOff>357187</xdr:rowOff>
    </xdr:to>
    <xdr:sp macro="" textlink="">
      <xdr:nvSpPr>
        <xdr:cNvPr id="7" name="Rounded Rectangle 1">
          <a:extLst>
            <a:ext uri="{FF2B5EF4-FFF2-40B4-BE49-F238E27FC236}">
              <a16:creationId xmlns:a16="http://schemas.microsoft.com/office/drawing/2014/main" id="{04CDBDB5-1AE3-46E2-9C71-3DEB776D6E91}"/>
            </a:ext>
          </a:extLst>
        </xdr:cNvPr>
        <xdr:cNvSpPr/>
      </xdr:nvSpPr>
      <xdr:spPr>
        <a:xfrm>
          <a:off x="6897688" y="190499"/>
          <a:ext cx="6707187" cy="8818563"/>
        </a:xfrm>
        <a:prstGeom prst="roundRect">
          <a:avLst>
            <a:gd name="adj" fmla="val 8146"/>
          </a:avLst>
        </a:prstGeom>
        <a:solidFill>
          <a:schemeClr val="accent3">
            <a:lumMod val="20000"/>
            <a:lumOff val="80000"/>
          </a:schemeClr>
        </a:solidFill>
        <a:ln>
          <a:solidFill>
            <a:srgbClr val="008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50" b="0">
              <a:solidFill>
                <a:srgbClr val="008000"/>
              </a:solidFill>
            </a:rPr>
            <a:t>This</a:t>
          </a:r>
          <a:r>
            <a:rPr lang="en-US" sz="1050" b="0" baseline="0">
              <a:solidFill>
                <a:srgbClr val="008000"/>
              </a:solidFill>
            </a:rPr>
            <a:t> </a:t>
          </a:r>
          <a:r>
            <a:rPr lang="en-US" sz="1050" b="0" i="1" baseline="0">
              <a:solidFill>
                <a:srgbClr val="008000"/>
              </a:solidFill>
            </a:rPr>
            <a:t>ABM Decision Tool </a:t>
          </a:r>
          <a:r>
            <a:rPr lang="en-US" sz="1050" b="0" baseline="0">
              <a:solidFill>
                <a:srgbClr val="008000"/>
              </a:solidFill>
            </a:rPr>
            <a:t>is designed to help a crop producer determine (1) whether or not to store grain after harvest, (2) the costs of storing grain in a storage facility owned by the producer - called "on-farm" or in a commercial storage facility, and (3) the increase in price needed to cover storage costs - called "breakeven analysis".</a:t>
          </a:r>
          <a:endParaRPr lang="en-US" sz="1050" b="0">
            <a:solidFill>
              <a:srgbClr val="008000"/>
            </a:solidFill>
          </a:endParaRPr>
        </a:p>
        <a:p>
          <a:pPr algn="l"/>
          <a:endParaRPr lang="en-US" sz="1050" b="1">
            <a:solidFill>
              <a:srgbClr val="008000"/>
            </a:solidFill>
          </a:endParaRPr>
        </a:p>
        <a:p>
          <a:pPr algn="l"/>
          <a:r>
            <a:rPr lang="en-US" sz="1050" b="0">
              <a:solidFill>
                <a:srgbClr val="008000"/>
              </a:solidFill>
            </a:rPr>
            <a:t>Given</a:t>
          </a:r>
          <a:r>
            <a:rPr lang="en-US" sz="1050" b="0" baseline="0">
              <a:solidFill>
                <a:srgbClr val="008000"/>
              </a:solidFill>
            </a:rPr>
            <a:t> that prices in the future are unknown and costs are "best estimates", the results are not guaranteed. This </a:t>
          </a:r>
          <a:r>
            <a:rPr lang="en-US" sz="1050" b="0" i="1" baseline="0">
              <a:solidFill>
                <a:srgbClr val="008000"/>
              </a:solidFill>
            </a:rPr>
            <a:t>ABM Decision Tool </a:t>
          </a:r>
          <a:r>
            <a:rPr lang="en-US" sz="1050" b="0" i="0" baseline="0">
              <a:solidFill>
                <a:srgbClr val="008000"/>
              </a:solidFill>
            </a:rPr>
            <a:t>will help a producer compute a best estimate. A companion fact sheet is available on the ABM web site:  https://ABM.extension.colostate.edu.</a:t>
          </a:r>
        </a:p>
        <a:p>
          <a:pPr algn="l"/>
          <a:endParaRPr lang="en-US" sz="1050" b="0" i="0" baseline="0">
            <a:solidFill>
              <a:srgbClr val="008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050" b="0" i="1" baseline="0">
              <a:solidFill>
                <a:srgbClr val="0000FF"/>
              </a:solidFill>
              <a:effectLst/>
              <a:latin typeface="+mn-lt"/>
              <a:ea typeface="+mn-ea"/>
              <a:cs typeface="+mn-cs"/>
            </a:rPr>
            <a:t>Enter the appropriate number for each cost type for grain stored after harvest in either an on-farm storage facility or an off-farm (commercial) storage facility. If there is no cost or the cost does not apply to a specific storage alternative, enter "0" (zero).</a:t>
          </a:r>
          <a:endParaRPr lang="en-US" sz="1050">
            <a:solidFill>
              <a:srgbClr val="0000FF"/>
            </a:solidFill>
            <a:effectLst/>
          </a:endParaRPr>
        </a:p>
        <a:p>
          <a:pPr algn="l"/>
          <a:endParaRPr lang="en-US" sz="1050" b="0">
            <a:solidFill>
              <a:srgbClr val="008000"/>
            </a:solidFill>
          </a:endParaRPr>
        </a:p>
        <a:p>
          <a:pPr algn="l"/>
          <a:endParaRPr lang="en-US" sz="1050" b="1">
            <a:solidFill>
              <a:srgbClr val="008000"/>
            </a:solidFill>
          </a:endParaRPr>
        </a:p>
        <a:p>
          <a:pPr algn="l"/>
          <a:r>
            <a:rPr lang="en-US" sz="1050" b="1">
              <a:solidFill>
                <a:srgbClr val="008000"/>
              </a:solidFill>
            </a:rPr>
            <a:t>Net Sale Price Per Bushel at Harvest</a:t>
          </a:r>
        </a:p>
        <a:p>
          <a:pPr algn="l"/>
          <a:r>
            <a:rPr lang="en-US" sz="1050" b="0" baseline="0">
              <a:solidFill>
                <a:srgbClr val="008000"/>
              </a:solidFill>
            </a:rPr>
            <a:t>Enter the price per bushel expected at the time of harvest. </a:t>
          </a:r>
        </a:p>
        <a:p>
          <a:pPr algn="l"/>
          <a:endParaRPr lang="en-US" sz="1050" b="0" baseline="0">
            <a:solidFill>
              <a:srgbClr val="008000"/>
            </a:solidFill>
          </a:endParaRPr>
        </a:p>
        <a:p>
          <a:pPr algn="l"/>
          <a:r>
            <a:rPr lang="en-US" sz="1050" b="1" baseline="0">
              <a:solidFill>
                <a:srgbClr val="008000"/>
              </a:solidFill>
            </a:rPr>
            <a:t>One-Time Costs</a:t>
          </a:r>
          <a:r>
            <a:rPr lang="en-US" sz="1050" b="0" baseline="0">
              <a:solidFill>
                <a:srgbClr val="008000"/>
              </a:solidFill>
            </a:rPr>
            <a:t> (per bushel)</a:t>
          </a:r>
          <a:endParaRPr lang="en-US" sz="1050" b="1" baseline="0">
            <a:solidFill>
              <a:srgbClr val="008000"/>
            </a:solidFill>
          </a:endParaRPr>
        </a:p>
        <a:p>
          <a:pPr algn="l"/>
          <a:r>
            <a:rPr lang="en-US" sz="1050" b="0" baseline="0">
              <a:solidFill>
                <a:srgbClr val="008000"/>
              </a:solidFill>
            </a:rPr>
            <a:t>Drying:  Enter the number of percentage points the grain will need to be dried down; e.g., enter 3 points if the grain needs to be dried down from 16% to 13% moisture. Also, enter the costs per point for drying the grain.      </a:t>
          </a:r>
        </a:p>
        <a:p>
          <a:pPr algn="l"/>
          <a:endParaRPr lang="en-US" sz="1050" b="0" baseline="0">
            <a:solidFill>
              <a:srgbClr val="008000"/>
            </a:solidFill>
          </a:endParaRPr>
        </a:p>
        <a:p>
          <a:pPr algn="l"/>
          <a:r>
            <a:rPr lang="en-US" sz="1050" b="0" baseline="0">
              <a:solidFill>
                <a:srgbClr val="008000"/>
              </a:solidFill>
            </a:rPr>
            <a:t>Drying Cost (per bushesl) equals the number of points times the cost per point.</a:t>
          </a:r>
        </a:p>
        <a:p>
          <a:pPr algn="l"/>
          <a:endParaRPr lang="en-US" sz="1050" b="0" baseline="0">
            <a:solidFill>
              <a:srgbClr val="008000"/>
            </a:solidFill>
          </a:endParaRPr>
        </a:p>
        <a:p>
          <a:pPr algn="l"/>
          <a:r>
            <a:rPr lang="en-US" sz="1050" b="0" baseline="0">
              <a:solidFill>
                <a:srgbClr val="008000"/>
              </a:solidFill>
            </a:rPr>
            <a:t>Other:  Enter any other one-time costs per bushel. Such costs may include insecticide, fungicide, other treatment, inspection/measurement, etc. if they are incurred only once during the storage period. If a treatment is performed each month, enter the applicable costs in the "monthly costs" section.</a:t>
          </a:r>
        </a:p>
        <a:p>
          <a:pPr algn="l"/>
          <a:endParaRPr lang="en-US" sz="1050" b="0" baseline="0">
            <a:solidFill>
              <a:srgbClr val="008000"/>
            </a:solidFill>
          </a:endParaRPr>
        </a:p>
        <a:p>
          <a:pPr algn="l"/>
          <a:r>
            <a:rPr lang="en-US" sz="1050" b="1" baseline="0">
              <a:solidFill>
                <a:srgbClr val="008000"/>
              </a:solidFill>
            </a:rPr>
            <a:t>Monthly Costs </a:t>
          </a:r>
          <a:r>
            <a:rPr lang="en-US" sz="1050" b="0" baseline="0">
              <a:solidFill>
                <a:srgbClr val="008000"/>
              </a:solidFill>
            </a:rPr>
            <a:t>(per bushel)</a:t>
          </a:r>
        </a:p>
        <a:p>
          <a:pPr algn="l"/>
          <a:r>
            <a:rPr lang="en-US" sz="1050" b="0" baseline="0">
              <a:solidFill>
                <a:srgbClr val="008000"/>
              </a:solidFill>
            </a:rPr>
            <a:t>Storage: Enter the cost per bushel per month for storing grain. This will be the monthly amount per bushel that a commercial facility will charge.</a:t>
          </a:r>
        </a:p>
        <a:p>
          <a:pPr algn="l"/>
          <a:endParaRPr lang="en-US" sz="1050" b="0" baseline="0">
            <a:solidFill>
              <a:srgbClr val="008000"/>
            </a:solidFill>
          </a:endParaRPr>
        </a:p>
        <a:p>
          <a:pPr algn="l"/>
          <a:r>
            <a:rPr lang="en-US" sz="1050" b="0" baseline="0">
              <a:solidFill>
                <a:srgbClr val="008000"/>
              </a:solidFill>
            </a:rPr>
            <a:t>Areation: Enter the cost per bushel per month for operating the aeration system. Such costs may include electricity, propane, etc.</a:t>
          </a:r>
        </a:p>
        <a:p>
          <a:pPr algn="l"/>
          <a:endParaRPr lang="en-US" sz="1050" b="0" baseline="0">
            <a:solidFill>
              <a:srgbClr val="008000"/>
            </a:solidFill>
          </a:endParaRPr>
        </a:p>
        <a:p>
          <a:pPr algn="l"/>
          <a:r>
            <a:rPr lang="en-US" sz="1050" b="0" baseline="0">
              <a:solidFill>
                <a:srgbClr val="008000"/>
              </a:solidFill>
            </a:rPr>
            <a:t>Shrinkage: Enter the percentage shrink per month expected for both on-farm and off-farm storage.</a:t>
          </a:r>
        </a:p>
        <a:p>
          <a:pPr algn="l"/>
          <a:endParaRPr lang="en-US" sz="1050" b="0" baseline="0">
            <a:solidFill>
              <a:srgbClr val="008000"/>
            </a:solidFill>
          </a:endParaRPr>
        </a:p>
        <a:p>
          <a:pPr algn="l"/>
          <a:r>
            <a:rPr lang="en-US" sz="1050" b="0" baseline="0">
              <a:solidFill>
                <a:srgbClr val="008000"/>
              </a:solidFill>
            </a:rPr>
            <a:t>Other: Enter any other per month per bushel costs of storing grain.</a:t>
          </a:r>
        </a:p>
        <a:p>
          <a:pPr algn="l"/>
          <a:endParaRPr lang="en-US" sz="1050" b="0" baseline="0">
            <a:solidFill>
              <a:srgbClr val="008000"/>
            </a:solidFill>
          </a:endParaRPr>
        </a:p>
        <a:p>
          <a:pPr algn="l"/>
          <a:r>
            <a:rPr lang="en-US" sz="1050" b="0" baseline="0">
              <a:solidFill>
                <a:srgbClr val="008000"/>
              </a:solidFill>
            </a:rPr>
            <a:t>Interest:  Enter the annual rate of interest for an operating loan. That rate is automatically divided by 12 to determine a monthly interest charge for retaining ownership of the crop. There is no interest charge against storage costs.</a:t>
          </a:r>
        </a:p>
        <a:p>
          <a:pPr algn="l"/>
          <a:endParaRPr lang="en-US" sz="1050" b="0" baseline="0">
            <a:solidFill>
              <a:srgbClr val="008000"/>
            </a:solidFill>
          </a:endParaRPr>
        </a:p>
        <a:p>
          <a:pPr algn="l"/>
          <a:r>
            <a:rPr lang="en-US" sz="1050" b="1" baseline="0">
              <a:solidFill>
                <a:srgbClr val="008000"/>
              </a:solidFill>
            </a:rPr>
            <a:t>Breakeven Analysis</a:t>
          </a:r>
        </a:p>
        <a:p>
          <a:pPr algn="l"/>
          <a:r>
            <a:rPr lang="en-US" sz="1050" b="0" baseline="0">
              <a:solidFill>
                <a:srgbClr val="008000"/>
              </a:solidFill>
            </a:rPr>
            <a:t>There will be costs associated with storing grain after harvest. The "breakeven sale price" equals the costs of the grain at the beginning of the month plus all costs incurred each month. "One Time" costs are only included in the first month.</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1</xdr:row>
      <xdr:rowOff>0</xdr:rowOff>
    </xdr:from>
    <xdr:to>
      <xdr:col>15</xdr:col>
      <xdr:colOff>134936</xdr:colOff>
      <xdr:row>31</xdr:row>
      <xdr:rowOff>63500</xdr:rowOff>
    </xdr:to>
    <xdr:sp macro="" textlink="">
      <xdr:nvSpPr>
        <xdr:cNvPr id="3" name="Rounded Rectangle 1">
          <a:extLst>
            <a:ext uri="{FF2B5EF4-FFF2-40B4-BE49-F238E27FC236}">
              <a16:creationId xmlns:a16="http://schemas.microsoft.com/office/drawing/2014/main" id="{16F8CDEB-A1BA-4933-A996-806E865138FB}"/>
            </a:ext>
          </a:extLst>
        </xdr:cNvPr>
        <xdr:cNvSpPr/>
      </xdr:nvSpPr>
      <xdr:spPr>
        <a:xfrm>
          <a:off x="7088188" y="190500"/>
          <a:ext cx="6183311" cy="5302250"/>
        </a:xfrm>
        <a:prstGeom prst="roundRect">
          <a:avLst>
            <a:gd name="adj" fmla="val 8146"/>
          </a:avLst>
        </a:prstGeom>
        <a:solidFill>
          <a:schemeClr val="accent3">
            <a:lumMod val="20000"/>
            <a:lumOff val="80000"/>
          </a:schemeClr>
        </a:solidFill>
        <a:ln>
          <a:solidFill>
            <a:srgbClr val="008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b="0">
              <a:solidFill>
                <a:srgbClr val="008000"/>
              </a:solidFill>
            </a:rPr>
            <a:t>This</a:t>
          </a:r>
          <a:r>
            <a:rPr lang="en-US" sz="1100" b="0" baseline="0">
              <a:solidFill>
                <a:srgbClr val="008000"/>
              </a:solidFill>
            </a:rPr>
            <a:t> </a:t>
          </a:r>
          <a:r>
            <a:rPr lang="en-US" sz="1100" b="0" i="1" baseline="0">
              <a:solidFill>
                <a:srgbClr val="008000"/>
              </a:solidFill>
            </a:rPr>
            <a:t>ABM Decision Tool </a:t>
          </a:r>
          <a:r>
            <a:rPr lang="en-US" sz="1100" b="0" baseline="0">
              <a:solidFill>
                <a:srgbClr val="008000"/>
              </a:solidFill>
            </a:rPr>
            <a:t>is designed to help a crop producer compute total costs and annual costs of owning two types or sizes of on-farm storage facilities (grain bins). On-farm storage includes storage facilities that may be located off the farm but are owned by the producer.</a:t>
          </a:r>
        </a:p>
        <a:p>
          <a:pPr algn="l"/>
          <a:endParaRPr lang="en-US" sz="1100" b="0" baseline="0">
            <a:solidFill>
              <a:srgbClr val="008000"/>
            </a:solidFill>
          </a:endParaRPr>
        </a:p>
        <a:p>
          <a:pPr algn="l"/>
          <a:r>
            <a:rPr lang="en-US" sz="1100" b="0" baseline="0">
              <a:solidFill>
                <a:srgbClr val="008000"/>
              </a:solidFill>
            </a:rPr>
            <a:t>The user will enter data into each cell having a pale yellow background and blue colored font. All other cells are locked.</a:t>
          </a:r>
          <a:endParaRPr lang="en-US" sz="1100" b="0">
            <a:solidFill>
              <a:srgbClr val="008000"/>
            </a:solidFill>
          </a:endParaRPr>
        </a:p>
        <a:p>
          <a:pPr algn="l"/>
          <a:endParaRPr lang="en-US" sz="1100" b="1">
            <a:solidFill>
              <a:srgbClr val="008000"/>
            </a:solidFill>
          </a:endParaRPr>
        </a:p>
        <a:p>
          <a:pPr algn="l"/>
          <a:r>
            <a:rPr lang="en-US" sz="1100" b="1" baseline="0">
              <a:solidFill>
                <a:srgbClr val="008000"/>
              </a:solidFill>
            </a:rPr>
            <a:t>Construction Costs</a:t>
          </a:r>
        </a:p>
        <a:p>
          <a:pPr algn="l"/>
          <a:r>
            <a:rPr lang="en-US" sz="1100" b="0" baseline="0">
              <a:solidFill>
                <a:srgbClr val="008000"/>
              </a:solidFill>
            </a:rPr>
            <a:t>For each item, enter the useful life and total cost of the specific item. Enter "0" (zero) in each cell where there was no purchase cost or the cost is included with another cost type. The per bushel cost is automatically computed based on storage facility cost and total cost.</a:t>
          </a:r>
        </a:p>
        <a:p>
          <a:pPr algn="l"/>
          <a:endParaRPr lang="en-US" sz="1100" b="0" baseline="0">
            <a:solidFill>
              <a:srgbClr val="008000"/>
            </a:solidFill>
          </a:endParaRPr>
        </a:p>
        <a:p>
          <a:pPr algn="l"/>
          <a:r>
            <a:rPr lang="en-US" sz="1100" b="1" baseline="0">
              <a:solidFill>
                <a:srgbClr val="008000"/>
              </a:solidFill>
            </a:rPr>
            <a:t>Annual Costs</a:t>
          </a:r>
          <a:endParaRPr lang="en-US" sz="1100" b="0" baseline="0">
            <a:solidFill>
              <a:srgbClr val="008000"/>
            </a:solidFill>
          </a:endParaRPr>
        </a:p>
        <a:p>
          <a:pPr algn="l"/>
          <a:r>
            <a:rPr lang="en-US" sz="1100" b="0" baseline="0">
              <a:solidFill>
                <a:srgbClr val="008000"/>
              </a:solidFill>
            </a:rPr>
            <a:t>These costs pertain to owning the storage facility. They do NOT include any variable (operating) costs. Ownership costs are those costs incurred whether or not the storage facility is used to store grain in any particular year. Variable costs are incurred only when the facility is used to store grain.</a:t>
          </a:r>
        </a:p>
        <a:p>
          <a:pPr algn="l"/>
          <a:endParaRPr lang="en-US" sz="1100" b="0" baseline="0">
            <a:solidFill>
              <a:srgbClr val="008000"/>
            </a:solidFill>
          </a:endParaRPr>
        </a:p>
        <a:p>
          <a:pPr algn="l"/>
          <a:r>
            <a:rPr lang="en-US" sz="1100" b="0" baseline="0">
              <a:solidFill>
                <a:srgbClr val="008000"/>
              </a:solidFill>
            </a:rPr>
            <a:t>Depreciation is calculated by dividing total cost by the useful life for each item listed under construction costs. A "straight-line" depreciation method is used to compute depreciation costs.</a:t>
          </a:r>
        </a:p>
        <a:p>
          <a:pPr algn="l"/>
          <a:endParaRPr lang="en-US" sz="1100" b="0" baseline="0">
            <a:solidFill>
              <a:srgbClr val="008000"/>
            </a:solidFill>
          </a:endParaRPr>
        </a:p>
        <a:p>
          <a:pPr algn="l"/>
          <a:r>
            <a:rPr lang="en-US" sz="1100" b="0" baseline="0">
              <a:solidFill>
                <a:srgbClr val="008000"/>
              </a:solidFill>
            </a:rPr>
            <a:t>Taxes and Insurance is calculated by multiplying the rate (entered by the user) times total construction costs.</a:t>
          </a:r>
        </a:p>
        <a:p>
          <a:pPr algn="l"/>
          <a:endParaRPr lang="en-US" sz="1100" b="0" baseline="0">
            <a:solidFill>
              <a:srgbClr val="008000"/>
            </a:solidFill>
          </a:endParaRPr>
        </a:p>
        <a:p>
          <a:pPr algn="l"/>
          <a:r>
            <a:rPr lang="en-US" sz="1100" b="0" baseline="0">
              <a:solidFill>
                <a:srgbClr val="008000"/>
              </a:solidFill>
            </a:rPr>
            <a:t>Interest: Enter an annual interest rate applicable to the construction costs. The rate may be the same as the interest rate for operating loans or the interest rate applicable to the loan acquired to pay for the initial construction of the storage facility.</a:t>
          </a:r>
        </a:p>
        <a:p>
          <a:pPr algn="l"/>
          <a:endParaRPr lang="en-US" sz="1100" b="0" baseline="0">
            <a:solidFill>
              <a:srgbClr val="008000"/>
            </a:solidFill>
          </a:endParaRPr>
        </a:p>
        <a:p>
          <a:pPr algn="l"/>
          <a:r>
            <a:rPr lang="en-US" sz="1100" b="0" baseline="0">
              <a:solidFill>
                <a:srgbClr val="008000"/>
              </a:solidFill>
            </a:rPr>
            <a:t>Other:  Enter any other annual costs of owning the storage facility.</a:t>
          </a:r>
          <a:endParaRPr lang="en-US" sz="1100" b="1" baseline="0">
            <a:solidFill>
              <a:srgbClr val="008000"/>
            </a:solidFill>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Beiermann,Jenny" id="{9D2B781D-F8AC-45FF-9837-BFB5564950AF}" userId="S::jbeierma@colostate.edu::0b64bca8-9979-468a-9971-50bbbfc9e49e"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P25" dT="2024-09-04T15:52:08.46" personId="{9D2B781D-F8AC-45FF-9837-BFB5564950AF}" id="{64F956BF-A9CD-40C8-A5EA-333C0E97ABDE}">
    <text>‘Aeration’ - spelling</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CD09D-28E9-4FF8-B46D-73F9309DE0FE}">
  <sheetPr>
    <tabColor rgb="FF008000"/>
    <pageSetUpPr fitToPage="1"/>
  </sheetPr>
  <dimension ref="B1:P43"/>
  <sheetViews>
    <sheetView showGridLines="0" showRowColHeaders="0" tabSelected="1" zoomScale="120" zoomScaleNormal="120" workbookViewId="0">
      <selection activeCell="F7" sqref="F7:I7"/>
    </sheetView>
  </sheetViews>
  <sheetFormatPr defaultRowHeight="15.75" x14ac:dyDescent="0.25"/>
  <cols>
    <col min="1" max="1" width="5.5703125" style="1" customWidth="1"/>
    <col min="2" max="2" width="0.85546875" style="1" customWidth="1"/>
    <col min="3" max="4" width="15.7109375" style="1" customWidth="1"/>
    <col min="5" max="13" width="6.7109375" style="1" customWidth="1"/>
    <col min="14" max="14" width="0.85546875" style="1" customWidth="1"/>
    <col min="15" max="15" width="4.7109375" style="1" customWidth="1"/>
    <col min="16" max="16" width="90.7109375" style="1" customWidth="1"/>
    <col min="17" max="236" width="8.85546875" style="1"/>
    <col min="237" max="237" width="5.5703125" style="1" customWidth="1"/>
    <col min="238" max="238" width="25.5703125" style="1" customWidth="1"/>
    <col min="239" max="239" width="20.5703125" style="1" customWidth="1"/>
    <col min="240" max="241" width="25.5703125" style="1" customWidth="1"/>
    <col min="242" max="492" width="8.85546875" style="1"/>
    <col min="493" max="493" width="5.5703125" style="1" customWidth="1"/>
    <col min="494" max="494" width="25.5703125" style="1" customWidth="1"/>
    <col min="495" max="495" width="20.5703125" style="1" customWidth="1"/>
    <col min="496" max="497" width="25.5703125" style="1" customWidth="1"/>
    <col min="498" max="748" width="8.85546875" style="1"/>
    <col min="749" max="749" width="5.5703125" style="1" customWidth="1"/>
    <col min="750" max="750" width="25.5703125" style="1" customWidth="1"/>
    <col min="751" max="751" width="20.5703125" style="1" customWidth="1"/>
    <col min="752" max="753" width="25.5703125" style="1" customWidth="1"/>
    <col min="754" max="1004" width="8.85546875" style="1"/>
    <col min="1005" max="1005" width="5.5703125" style="1" customWidth="1"/>
    <col min="1006" max="1006" width="25.5703125" style="1" customWidth="1"/>
    <col min="1007" max="1007" width="20.5703125" style="1" customWidth="1"/>
    <col min="1008" max="1009" width="25.5703125" style="1" customWidth="1"/>
    <col min="1010" max="1260" width="8.85546875" style="1"/>
    <col min="1261" max="1261" width="5.5703125" style="1" customWidth="1"/>
    <col min="1262" max="1262" width="25.5703125" style="1" customWidth="1"/>
    <col min="1263" max="1263" width="20.5703125" style="1" customWidth="1"/>
    <col min="1264" max="1265" width="25.5703125" style="1" customWidth="1"/>
    <col min="1266" max="1516" width="8.85546875" style="1"/>
    <col min="1517" max="1517" width="5.5703125" style="1" customWidth="1"/>
    <col min="1518" max="1518" width="25.5703125" style="1" customWidth="1"/>
    <col min="1519" max="1519" width="20.5703125" style="1" customWidth="1"/>
    <col min="1520" max="1521" width="25.5703125" style="1" customWidth="1"/>
    <col min="1522" max="1772" width="8.85546875" style="1"/>
    <col min="1773" max="1773" width="5.5703125" style="1" customWidth="1"/>
    <col min="1774" max="1774" width="25.5703125" style="1" customWidth="1"/>
    <col min="1775" max="1775" width="20.5703125" style="1" customWidth="1"/>
    <col min="1776" max="1777" width="25.5703125" style="1" customWidth="1"/>
    <col min="1778" max="2028" width="8.85546875" style="1"/>
    <col min="2029" max="2029" width="5.5703125" style="1" customWidth="1"/>
    <col min="2030" max="2030" width="25.5703125" style="1" customWidth="1"/>
    <col min="2031" max="2031" width="20.5703125" style="1" customWidth="1"/>
    <col min="2032" max="2033" width="25.5703125" style="1" customWidth="1"/>
    <col min="2034" max="2284" width="8.85546875" style="1"/>
    <col min="2285" max="2285" width="5.5703125" style="1" customWidth="1"/>
    <col min="2286" max="2286" width="25.5703125" style="1" customWidth="1"/>
    <col min="2287" max="2287" width="20.5703125" style="1" customWidth="1"/>
    <col min="2288" max="2289" width="25.5703125" style="1" customWidth="1"/>
    <col min="2290" max="2540" width="8.85546875" style="1"/>
    <col min="2541" max="2541" width="5.5703125" style="1" customWidth="1"/>
    <col min="2542" max="2542" width="25.5703125" style="1" customWidth="1"/>
    <col min="2543" max="2543" width="20.5703125" style="1" customWidth="1"/>
    <col min="2544" max="2545" width="25.5703125" style="1" customWidth="1"/>
    <col min="2546" max="2796" width="8.85546875" style="1"/>
    <col min="2797" max="2797" width="5.5703125" style="1" customWidth="1"/>
    <col min="2798" max="2798" width="25.5703125" style="1" customWidth="1"/>
    <col min="2799" max="2799" width="20.5703125" style="1" customWidth="1"/>
    <col min="2800" max="2801" width="25.5703125" style="1" customWidth="1"/>
    <col min="2802" max="3052" width="8.85546875" style="1"/>
    <col min="3053" max="3053" width="5.5703125" style="1" customWidth="1"/>
    <col min="3054" max="3054" width="25.5703125" style="1" customWidth="1"/>
    <col min="3055" max="3055" width="20.5703125" style="1" customWidth="1"/>
    <col min="3056" max="3057" width="25.5703125" style="1" customWidth="1"/>
    <col min="3058" max="3308" width="8.85546875" style="1"/>
    <col min="3309" max="3309" width="5.5703125" style="1" customWidth="1"/>
    <col min="3310" max="3310" width="25.5703125" style="1" customWidth="1"/>
    <col min="3311" max="3311" width="20.5703125" style="1" customWidth="1"/>
    <col min="3312" max="3313" width="25.5703125" style="1" customWidth="1"/>
    <col min="3314" max="3564" width="8.85546875" style="1"/>
    <col min="3565" max="3565" width="5.5703125" style="1" customWidth="1"/>
    <col min="3566" max="3566" width="25.5703125" style="1" customWidth="1"/>
    <col min="3567" max="3567" width="20.5703125" style="1" customWidth="1"/>
    <col min="3568" max="3569" width="25.5703125" style="1" customWidth="1"/>
    <col min="3570" max="3820" width="8.85546875" style="1"/>
    <col min="3821" max="3821" width="5.5703125" style="1" customWidth="1"/>
    <col min="3822" max="3822" width="25.5703125" style="1" customWidth="1"/>
    <col min="3823" max="3823" width="20.5703125" style="1" customWidth="1"/>
    <col min="3824" max="3825" width="25.5703125" style="1" customWidth="1"/>
    <col min="3826" max="4076" width="8.85546875" style="1"/>
    <col min="4077" max="4077" width="5.5703125" style="1" customWidth="1"/>
    <col min="4078" max="4078" width="25.5703125" style="1" customWidth="1"/>
    <col min="4079" max="4079" width="20.5703125" style="1" customWidth="1"/>
    <col min="4080" max="4081" width="25.5703125" style="1" customWidth="1"/>
    <col min="4082" max="4332" width="8.85546875" style="1"/>
    <col min="4333" max="4333" width="5.5703125" style="1" customWidth="1"/>
    <col min="4334" max="4334" width="25.5703125" style="1" customWidth="1"/>
    <col min="4335" max="4335" width="20.5703125" style="1" customWidth="1"/>
    <col min="4336" max="4337" width="25.5703125" style="1" customWidth="1"/>
    <col min="4338" max="4588" width="8.85546875" style="1"/>
    <col min="4589" max="4589" width="5.5703125" style="1" customWidth="1"/>
    <col min="4590" max="4590" width="25.5703125" style="1" customWidth="1"/>
    <col min="4591" max="4591" width="20.5703125" style="1" customWidth="1"/>
    <col min="4592" max="4593" width="25.5703125" style="1" customWidth="1"/>
    <col min="4594" max="4844" width="8.85546875" style="1"/>
    <col min="4845" max="4845" width="5.5703125" style="1" customWidth="1"/>
    <col min="4846" max="4846" width="25.5703125" style="1" customWidth="1"/>
    <col min="4847" max="4847" width="20.5703125" style="1" customWidth="1"/>
    <col min="4848" max="4849" width="25.5703125" style="1" customWidth="1"/>
    <col min="4850" max="5100" width="8.85546875" style="1"/>
    <col min="5101" max="5101" width="5.5703125" style="1" customWidth="1"/>
    <col min="5102" max="5102" width="25.5703125" style="1" customWidth="1"/>
    <col min="5103" max="5103" width="20.5703125" style="1" customWidth="1"/>
    <col min="5104" max="5105" width="25.5703125" style="1" customWidth="1"/>
    <col min="5106" max="5356" width="8.85546875" style="1"/>
    <col min="5357" max="5357" width="5.5703125" style="1" customWidth="1"/>
    <col min="5358" max="5358" width="25.5703125" style="1" customWidth="1"/>
    <col min="5359" max="5359" width="20.5703125" style="1" customWidth="1"/>
    <col min="5360" max="5361" width="25.5703125" style="1" customWidth="1"/>
    <col min="5362" max="5612" width="8.85546875" style="1"/>
    <col min="5613" max="5613" width="5.5703125" style="1" customWidth="1"/>
    <col min="5614" max="5614" width="25.5703125" style="1" customWidth="1"/>
    <col min="5615" max="5615" width="20.5703125" style="1" customWidth="1"/>
    <col min="5616" max="5617" width="25.5703125" style="1" customWidth="1"/>
    <col min="5618" max="5868" width="8.85546875" style="1"/>
    <col min="5869" max="5869" width="5.5703125" style="1" customWidth="1"/>
    <col min="5870" max="5870" width="25.5703125" style="1" customWidth="1"/>
    <col min="5871" max="5871" width="20.5703125" style="1" customWidth="1"/>
    <col min="5872" max="5873" width="25.5703125" style="1" customWidth="1"/>
    <col min="5874" max="6124" width="8.85546875" style="1"/>
    <col min="6125" max="6125" width="5.5703125" style="1" customWidth="1"/>
    <col min="6126" max="6126" width="25.5703125" style="1" customWidth="1"/>
    <col min="6127" max="6127" width="20.5703125" style="1" customWidth="1"/>
    <col min="6128" max="6129" width="25.5703125" style="1" customWidth="1"/>
    <col min="6130" max="6380" width="8.85546875" style="1"/>
    <col min="6381" max="6381" width="5.5703125" style="1" customWidth="1"/>
    <col min="6382" max="6382" width="25.5703125" style="1" customWidth="1"/>
    <col min="6383" max="6383" width="20.5703125" style="1" customWidth="1"/>
    <col min="6384" max="6385" width="25.5703125" style="1" customWidth="1"/>
    <col min="6386" max="6636" width="8.85546875" style="1"/>
    <col min="6637" max="6637" width="5.5703125" style="1" customWidth="1"/>
    <col min="6638" max="6638" width="25.5703125" style="1" customWidth="1"/>
    <col min="6639" max="6639" width="20.5703125" style="1" customWidth="1"/>
    <col min="6640" max="6641" width="25.5703125" style="1" customWidth="1"/>
    <col min="6642" max="6892" width="8.85546875" style="1"/>
    <col min="6893" max="6893" width="5.5703125" style="1" customWidth="1"/>
    <col min="6894" max="6894" width="25.5703125" style="1" customWidth="1"/>
    <col min="6895" max="6895" width="20.5703125" style="1" customWidth="1"/>
    <col min="6896" max="6897" width="25.5703125" style="1" customWidth="1"/>
    <col min="6898" max="7148" width="8.85546875" style="1"/>
    <col min="7149" max="7149" width="5.5703125" style="1" customWidth="1"/>
    <col min="7150" max="7150" width="25.5703125" style="1" customWidth="1"/>
    <col min="7151" max="7151" width="20.5703125" style="1" customWidth="1"/>
    <col min="7152" max="7153" width="25.5703125" style="1" customWidth="1"/>
    <col min="7154" max="7404" width="8.85546875" style="1"/>
    <col min="7405" max="7405" width="5.5703125" style="1" customWidth="1"/>
    <col min="7406" max="7406" width="25.5703125" style="1" customWidth="1"/>
    <col min="7407" max="7407" width="20.5703125" style="1" customWidth="1"/>
    <col min="7408" max="7409" width="25.5703125" style="1" customWidth="1"/>
    <col min="7410" max="7660" width="8.85546875" style="1"/>
    <col min="7661" max="7661" width="5.5703125" style="1" customWidth="1"/>
    <col min="7662" max="7662" width="25.5703125" style="1" customWidth="1"/>
    <col min="7663" max="7663" width="20.5703125" style="1" customWidth="1"/>
    <col min="7664" max="7665" width="25.5703125" style="1" customWidth="1"/>
    <col min="7666" max="7916" width="8.85546875" style="1"/>
    <col min="7917" max="7917" width="5.5703125" style="1" customWidth="1"/>
    <col min="7918" max="7918" width="25.5703125" style="1" customWidth="1"/>
    <col min="7919" max="7919" width="20.5703125" style="1" customWidth="1"/>
    <col min="7920" max="7921" width="25.5703125" style="1" customWidth="1"/>
    <col min="7922" max="8172" width="8.85546875" style="1"/>
    <col min="8173" max="8173" width="5.5703125" style="1" customWidth="1"/>
    <col min="8174" max="8174" width="25.5703125" style="1" customWidth="1"/>
    <col min="8175" max="8175" width="20.5703125" style="1" customWidth="1"/>
    <col min="8176" max="8177" width="25.5703125" style="1" customWidth="1"/>
    <col min="8178" max="8428" width="8.85546875" style="1"/>
    <col min="8429" max="8429" width="5.5703125" style="1" customWidth="1"/>
    <col min="8430" max="8430" width="25.5703125" style="1" customWidth="1"/>
    <col min="8431" max="8431" width="20.5703125" style="1" customWidth="1"/>
    <col min="8432" max="8433" width="25.5703125" style="1" customWidth="1"/>
    <col min="8434" max="8684" width="8.85546875" style="1"/>
    <col min="8685" max="8685" width="5.5703125" style="1" customWidth="1"/>
    <col min="8686" max="8686" width="25.5703125" style="1" customWidth="1"/>
    <col min="8687" max="8687" width="20.5703125" style="1" customWidth="1"/>
    <col min="8688" max="8689" width="25.5703125" style="1" customWidth="1"/>
    <col min="8690" max="8940" width="8.85546875" style="1"/>
    <col min="8941" max="8941" width="5.5703125" style="1" customWidth="1"/>
    <col min="8942" max="8942" width="25.5703125" style="1" customWidth="1"/>
    <col min="8943" max="8943" width="20.5703125" style="1" customWidth="1"/>
    <col min="8944" max="8945" width="25.5703125" style="1" customWidth="1"/>
    <col min="8946" max="9196" width="8.85546875" style="1"/>
    <col min="9197" max="9197" width="5.5703125" style="1" customWidth="1"/>
    <col min="9198" max="9198" width="25.5703125" style="1" customWidth="1"/>
    <col min="9199" max="9199" width="20.5703125" style="1" customWidth="1"/>
    <col min="9200" max="9201" width="25.5703125" style="1" customWidth="1"/>
    <col min="9202" max="9452" width="8.85546875" style="1"/>
    <col min="9453" max="9453" width="5.5703125" style="1" customWidth="1"/>
    <col min="9454" max="9454" width="25.5703125" style="1" customWidth="1"/>
    <col min="9455" max="9455" width="20.5703125" style="1" customWidth="1"/>
    <col min="9456" max="9457" width="25.5703125" style="1" customWidth="1"/>
    <col min="9458" max="9708" width="8.85546875" style="1"/>
    <col min="9709" max="9709" width="5.5703125" style="1" customWidth="1"/>
    <col min="9710" max="9710" width="25.5703125" style="1" customWidth="1"/>
    <col min="9711" max="9711" width="20.5703125" style="1" customWidth="1"/>
    <col min="9712" max="9713" width="25.5703125" style="1" customWidth="1"/>
    <col min="9714" max="9964" width="8.85546875" style="1"/>
    <col min="9965" max="9965" width="5.5703125" style="1" customWidth="1"/>
    <col min="9966" max="9966" width="25.5703125" style="1" customWidth="1"/>
    <col min="9967" max="9967" width="20.5703125" style="1" customWidth="1"/>
    <col min="9968" max="9969" width="25.5703125" style="1" customWidth="1"/>
    <col min="9970" max="10220" width="8.85546875" style="1"/>
    <col min="10221" max="10221" width="5.5703125" style="1" customWidth="1"/>
    <col min="10222" max="10222" width="25.5703125" style="1" customWidth="1"/>
    <col min="10223" max="10223" width="20.5703125" style="1" customWidth="1"/>
    <col min="10224" max="10225" width="25.5703125" style="1" customWidth="1"/>
    <col min="10226" max="10476" width="8.85546875" style="1"/>
    <col min="10477" max="10477" width="5.5703125" style="1" customWidth="1"/>
    <col min="10478" max="10478" width="25.5703125" style="1" customWidth="1"/>
    <col min="10479" max="10479" width="20.5703125" style="1" customWidth="1"/>
    <col min="10480" max="10481" width="25.5703125" style="1" customWidth="1"/>
    <col min="10482" max="10732" width="8.85546875" style="1"/>
    <col min="10733" max="10733" width="5.5703125" style="1" customWidth="1"/>
    <col min="10734" max="10734" width="25.5703125" style="1" customWidth="1"/>
    <col min="10735" max="10735" width="20.5703125" style="1" customWidth="1"/>
    <col min="10736" max="10737" width="25.5703125" style="1" customWidth="1"/>
    <col min="10738" max="10988" width="8.85546875" style="1"/>
    <col min="10989" max="10989" width="5.5703125" style="1" customWidth="1"/>
    <col min="10990" max="10990" width="25.5703125" style="1" customWidth="1"/>
    <col min="10991" max="10991" width="20.5703125" style="1" customWidth="1"/>
    <col min="10992" max="10993" width="25.5703125" style="1" customWidth="1"/>
    <col min="10994" max="11244" width="8.85546875" style="1"/>
    <col min="11245" max="11245" width="5.5703125" style="1" customWidth="1"/>
    <col min="11246" max="11246" width="25.5703125" style="1" customWidth="1"/>
    <col min="11247" max="11247" width="20.5703125" style="1" customWidth="1"/>
    <col min="11248" max="11249" width="25.5703125" style="1" customWidth="1"/>
    <col min="11250" max="11500" width="8.85546875" style="1"/>
    <col min="11501" max="11501" width="5.5703125" style="1" customWidth="1"/>
    <col min="11502" max="11502" width="25.5703125" style="1" customWidth="1"/>
    <col min="11503" max="11503" width="20.5703125" style="1" customWidth="1"/>
    <col min="11504" max="11505" width="25.5703125" style="1" customWidth="1"/>
    <col min="11506" max="11756" width="8.85546875" style="1"/>
    <col min="11757" max="11757" width="5.5703125" style="1" customWidth="1"/>
    <col min="11758" max="11758" width="25.5703125" style="1" customWidth="1"/>
    <col min="11759" max="11759" width="20.5703125" style="1" customWidth="1"/>
    <col min="11760" max="11761" width="25.5703125" style="1" customWidth="1"/>
    <col min="11762" max="12012" width="8.85546875" style="1"/>
    <col min="12013" max="12013" width="5.5703125" style="1" customWidth="1"/>
    <col min="12014" max="12014" width="25.5703125" style="1" customWidth="1"/>
    <col min="12015" max="12015" width="20.5703125" style="1" customWidth="1"/>
    <col min="12016" max="12017" width="25.5703125" style="1" customWidth="1"/>
    <col min="12018" max="12268" width="8.85546875" style="1"/>
    <col min="12269" max="12269" width="5.5703125" style="1" customWidth="1"/>
    <col min="12270" max="12270" width="25.5703125" style="1" customWidth="1"/>
    <col min="12271" max="12271" width="20.5703125" style="1" customWidth="1"/>
    <col min="12272" max="12273" width="25.5703125" style="1" customWidth="1"/>
    <col min="12274" max="12524" width="8.85546875" style="1"/>
    <col min="12525" max="12525" width="5.5703125" style="1" customWidth="1"/>
    <col min="12526" max="12526" width="25.5703125" style="1" customWidth="1"/>
    <col min="12527" max="12527" width="20.5703125" style="1" customWidth="1"/>
    <col min="12528" max="12529" width="25.5703125" style="1" customWidth="1"/>
    <col min="12530" max="12780" width="8.85546875" style="1"/>
    <col min="12781" max="12781" width="5.5703125" style="1" customWidth="1"/>
    <col min="12782" max="12782" width="25.5703125" style="1" customWidth="1"/>
    <col min="12783" max="12783" width="20.5703125" style="1" customWidth="1"/>
    <col min="12784" max="12785" width="25.5703125" style="1" customWidth="1"/>
    <col min="12786" max="13036" width="8.85546875" style="1"/>
    <col min="13037" max="13037" width="5.5703125" style="1" customWidth="1"/>
    <col min="13038" max="13038" width="25.5703125" style="1" customWidth="1"/>
    <col min="13039" max="13039" width="20.5703125" style="1" customWidth="1"/>
    <col min="13040" max="13041" width="25.5703125" style="1" customWidth="1"/>
    <col min="13042" max="13292" width="8.85546875" style="1"/>
    <col min="13293" max="13293" width="5.5703125" style="1" customWidth="1"/>
    <col min="13294" max="13294" width="25.5703125" style="1" customWidth="1"/>
    <col min="13295" max="13295" width="20.5703125" style="1" customWidth="1"/>
    <col min="13296" max="13297" width="25.5703125" style="1" customWidth="1"/>
    <col min="13298" max="13548" width="8.85546875" style="1"/>
    <col min="13549" max="13549" width="5.5703125" style="1" customWidth="1"/>
    <col min="13550" max="13550" width="25.5703125" style="1" customWidth="1"/>
    <col min="13551" max="13551" width="20.5703125" style="1" customWidth="1"/>
    <col min="13552" max="13553" width="25.5703125" style="1" customWidth="1"/>
    <col min="13554" max="13804" width="8.85546875" style="1"/>
    <col min="13805" max="13805" width="5.5703125" style="1" customWidth="1"/>
    <col min="13806" max="13806" width="25.5703125" style="1" customWidth="1"/>
    <col min="13807" max="13807" width="20.5703125" style="1" customWidth="1"/>
    <col min="13808" max="13809" width="25.5703125" style="1" customWidth="1"/>
    <col min="13810" max="14060" width="8.85546875" style="1"/>
    <col min="14061" max="14061" width="5.5703125" style="1" customWidth="1"/>
    <col min="14062" max="14062" width="25.5703125" style="1" customWidth="1"/>
    <col min="14063" max="14063" width="20.5703125" style="1" customWidth="1"/>
    <col min="14064" max="14065" width="25.5703125" style="1" customWidth="1"/>
    <col min="14066" max="14316" width="8.85546875" style="1"/>
    <col min="14317" max="14317" width="5.5703125" style="1" customWidth="1"/>
    <col min="14318" max="14318" width="25.5703125" style="1" customWidth="1"/>
    <col min="14319" max="14319" width="20.5703125" style="1" customWidth="1"/>
    <col min="14320" max="14321" width="25.5703125" style="1" customWidth="1"/>
    <col min="14322" max="14572" width="8.85546875" style="1"/>
    <col min="14573" max="14573" width="5.5703125" style="1" customWidth="1"/>
    <col min="14574" max="14574" width="25.5703125" style="1" customWidth="1"/>
    <col min="14575" max="14575" width="20.5703125" style="1" customWidth="1"/>
    <col min="14576" max="14577" width="25.5703125" style="1" customWidth="1"/>
    <col min="14578" max="14828" width="8.85546875" style="1"/>
    <col min="14829" max="14829" width="5.5703125" style="1" customWidth="1"/>
    <col min="14830" max="14830" width="25.5703125" style="1" customWidth="1"/>
    <col min="14831" max="14831" width="20.5703125" style="1" customWidth="1"/>
    <col min="14832" max="14833" width="25.5703125" style="1" customWidth="1"/>
    <col min="14834" max="15084" width="8.85546875" style="1"/>
    <col min="15085" max="15085" width="5.5703125" style="1" customWidth="1"/>
    <col min="15086" max="15086" width="25.5703125" style="1" customWidth="1"/>
    <col min="15087" max="15087" width="20.5703125" style="1" customWidth="1"/>
    <col min="15088" max="15089" width="25.5703125" style="1" customWidth="1"/>
    <col min="15090" max="15340" width="8.85546875" style="1"/>
    <col min="15341" max="15341" width="5.5703125" style="1" customWidth="1"/>
    <col min="15342" max="15342" width="25.5703125" style="1" customWidth="1"/>
    <col min="15343" max="15343" width="20.5703125" style="1" customWidth="1"/>
    <col min="15344" max="15345" width="25.5703125" style="1" customWidth="1"/>
    <col min="15346" max="15596" width="8.85546875" style="1"/>
    <col min="15597" max="15597" width="5.5703125" style="1" customWidth="1"/>
    <col min="15598" max="15598" width="25.5703125" style="1" customWidth="1"/>
    <col min="15599" max="15599" width="20.5703125" style="1" customWidth="1"/>
    <col min="15600" max="15601" width="25.5703125" style="1" customWidth="1"/>
    <col min="15602" max="15852" width="8.85546875" style="1"/>
    <col min="15853" max="15853" width="5.5703125" style="1" customWidth="1"/>
    <col min="15854" max="15854" width="25.5703125" style="1" customWidth="1"/>
    <col min="15855" max="15855" width="20.5703125" style="1" customWidth="1"/>
    <col min="15856" max="15857" width="25.5703125" style="1" customWidth="1"/>
    <col min="15858" max="16108" width="8.85546875" style="1"/>
    <col min="16109" max="16109" width="5.5703125" style="1" customWidth="1"/>
    <col min="16110" max="16110" width="25.5703125" style="1" customWidth="1"/>
    <col min="16111" max="16111" width="20.5703125" style="1" customWidth="1"/>
    <col min="16112" max="16113" width="25.5703125" style="1" customWidth="1"/>
    <col min="16114" max="16360" width="8.85546875" style="1"/>
    <col min="16361" max="16384" width="8.85546875" style="1" customWidth="1"/>
  </cols>
  <sheetData>
    <row r="1" spans="2:16" ht="15" customHeight="1" x14ac:dyDescent="0.25"/>
    <row r="2" spans="2:16" ht="81.95" customHeight="1" x14ac:dyDescent="0.25"/>
    <row r="3" spans="2:16" ht="30" customHeight="1" x14ac:dyDescent="0.25">
      <c r="C3" s="64" t="s">
        <v>5</v>
      </c>
      <c r="D3" s="64"/>
      <c r="E3" s="64"/>
      <c r="F3" s="64"/>
      <c r="G3" s="64"/>
      <c r="H3" s="64"/>
      <c r="I3" s="64"/>
      <c r="J3" s="64"/>
      <c r="K3" s="64"/>
      <c r="L3" s="64"/>
      <c r="M3" s="64"/>
      <c r="N3" s="3"/>
      <c r="O3" s="3"/>
      <c r="P3" s="3"/>
    </row>
    <row r="4" spans="2:16" ht="15.95" customHeight="1" x14ac:dyDescent="0.25">
      <c r="C4" s="75" t="s">
        <v>4</v>
      </c>
      <c r="D4" s="75"/>
      <c r="E4" s="75"/>
      <c r="F4" s="75"/>
      <c r="G4" s="75"/>
      <c r="H4" s="75"/>
      <c r="I4" s="75"/>
      <c r="J4" s="75"/>
      <c r="K4" s="75"/>
      <c r="L4" s="75"/>
      <c r="M4" s="75"/>
    </row>
    <row r="5" spans="2:16" ht="15.95" customHeight="1" x14ac:dyDescent="0.25">
      <c r="C5" s="76" t="s">
        <v>38</v>
      </c>
      <c r="D5" s="76"/>
      <c r="E5" s="76"/>
      <c r="F5" s="76"/>
      <c r="G5" s="76"/>
      <c r="H5" s="76"/>
      <c r="I5" s="76"/>
      <c r="J5" s="76"/>
      <c r="K5" s="76"/>
      <c r="L5" s="76"/>
      <c r="M5" s="76"/>
    </row>
    <row r="6" spans="2:16" ht="15.95" customHeight="1" x14ac:dyDescent="0.25">
      <c r="C6" s="23"/>
    </row>
    <row r="7" spans="2:16" ht="15" customHeight="1" x14ac:dyDescent="0.25">
      <c r="C7" s="6" t="s">
        <v>27</v>
      </c>
      <c r="D7" s="6"/>
      <c r="E7" s="6"/>
      <c r="F7" s="77">
        <v>0</v>
      </c>
      <c r="G7" s="78"/>
      <c r="H7" s="78"/>
      <c r="I7" s="79"/>
      <c r="J7" s="6"/>
      <c r="K7" s="6"/>
      <c r="L7" s="6"/>
      <c r="M7" s="6"/>
    </row>
    <row r="8" spans="2:16" ht="15" customHeight="1" thickBot="1" x14ac:dyDescent="0.3">
      <c r="C8" s="6"/>
      <c r="D8" s="6"/>
      <c r="E8" s="6"/>
      <c r="F8" s="6"/>
      <c r="G8" s="6"/>
      <c r="H8" s="6"/>
      <c r="I8" s="6"/>
      <c r="J8" s="6"/>
      <c r="K8" s="6"/>
      <c r="L8" s="6"/>
      <c r="M8" s="6"/>
    </row>
    <row r="9" spans="2:16" ht="15" customHeight="1" thickBot="1" x14ac:dyDescent="0.3">
      <c r="B9" s="41"/>
      <c r="C9" s="73" t="s">
        <v>29</v>
      </c>
      <c r="D9" s="74"/>
      <c r="E9" s="6"/>
      <c r="F9" s="6"/>
      <c r="G9" s="6"/>
      <c r="H9" s="6"/>
      <c r="I9" s="6"/>
      <c r="J9" s="6"/>
      <c r="K9" s="6"/>
      <c r="L9" s="6"/>
      <c r="M9" s="6"/>
    </row>
    <row r="10" spans="2:16" ht="15" customHeight="1" x14ac:dyDescent="0.25">
      <c r="B10" s="12"/>
      <c r="C10" s="5"/>
      <c r="D10" s="5"/>
      <c r="E10" s="85" t="s">
        <v>13</v>
      </c>
      <c r="F10" s="85"/>
      <c r="G10" s="85"/>
      <c r="H10" s="85"/>
      <c r="I10" s="85"/>
      <c r="J10" s="85"/>
      <c r="K10" s="85"/>
      <c r="L10" s="85"/>
      <c r="M10" s="85"/>
      <c r="N10" s="14"/>
    </row>
    <row r="11" spans="2:16" ht="15" customHeight="1" thickBot="1" x14ac:dyDescent="0.3">
      <c r="B11" s="15"/>
      <c r="C11" s="10"/>
      <c r="D11" s="10"/>
      <c r="E11" s="61" t="s">
        <v>10</v>
      </c>
      <c r="F11" s="61"/>
      <c r="G11" s="61"/>
      <c r="H11" s="61"/>
      <c r="I11" s="10"/>
      <c r="J11" s="61" t="s">
        <v>9</v>
      </c>
      <c r="K11" s="61"/>
      <c r="L11" s="61"/>
      <c r="M11" s="61"/>
      <c r="N11" s="16"/>
    </row>
    <row r="12" spans="2:16" ht="5.0999999999999996" customHeight="1" x14ac:dyDescent="0.25">
      <c r="B12" s="15"/>
      <c r="C12" s="6"/>
      <c r="D12" s="6"/>
      <c r="E12" s="6"/>
      <c r="F12" s="6"/>
      <c r="G12" s="6"/>
      <c r="H12" s="6"/>
      <c r="I12" s="6"/>
      <c r="J12" s="6"/>
      <c r="K12" s="6"/>
      <c r="L12" s="6"/>
      <c r="M12" s="6"/>
      <c r="N12" s="16"/>
    </row>
    <row r="13" spans="2:16" ht="15" customHeight="1" x14ac:dyDescent="0.25">
      <c r="B13" s="15"/>
      <c r="C13" s="6" t="s">
        <v>19</v>
      </c>
      <c r="D13" s="6"/>
      <c r="E13" s="6"/>
      <c r="F13" s="6"/>
      <c r="G13" s="82">
        <f>$E$14*$E$15</f>
        <v>0</v>
      </c>
      <c r="H13" s="82"/>
      <c r="I13" s="6"/>
      <c r="J13" s="6"/>
      <c r="K13" s="6"/>
      <c r="L13" s="82">
        <f>$E$14*$E$15</f>
        <v>0</v>
      </c>
      <c r="M13" s="82"/>
      <c r="N13" s="16"/>
    </row>
    <row r="14" spans="2:16" ht="15" customHeight="1" x14ac:dyDescent="0.25">
      <c r="B14" s="15"/>
      <c r="C14" s="35" t="s">
        <v>8</v>
      </c>
      <c r="D14" s="38" t="s">
        <v>14</v>
      </c>
      <c r="E14" s="83">
        <v>0</v>
      </c>
      <c r="F14" s="84"/>
      <c r="G14" s="6"/>
      <c r="H14" s="6"/>
      <c r="I14" s="37"/>
      <c r="J14" s="83">
        <v>0</v>
      </c>
      <c r="K14" s="84"/>
      <c r="L14" s="6"/>
      <c r="M14" s="6"/>
      <c r="N14" s="16"/>
    </row>
    <row r="15" spans="2:16" ht="15" customHeight="1" x14ac:dyDescent="0.25">
      <c r="B15" s="15"/>
      <c r="C15" s="6"/>
      <c r="D15" s="38" t="s">
        <v>15</v>
      </c>
      <c r="E15" s="68">
        <v>0</v>
      </c>
      <c r="F15" s="68"/>
      <c r="G15" s="24"/>
      <c r="H15" s="6"/>
      <c r="I15" s="6"/>
      <c r="J15" s="68">
        <v>0</v>
      </c>
      <c r="K15" s="68"/>
      <c r="L15" s="24"/>
      <c r="M15" s="6"/>
      <c r="N15" s="16"/>
    </row>
    <row r="16" spans="2:16" ht="15" customHeight="1" x14ac:dyDescent="0.25">
      <c r="B16" s="15"/>
      <c r="C16" s="35" t="s">
        <v>0</v>
      </c>
      <c r="D16" s="6"/>
      <c r="E16" s="6"/>
      <c r="F16" s="6"/>
      <c r="G16" s="62">
        <v>0</v>
      </c>
      <c r="H16" s="63"/>
      <c r="I16" s="6"/>
      <c r="J16" s="6"/>
      <c r="K16" s="6"/>
      <c r="L16" s="62">
        <v>0</v>
      </c>
      <c r="M16" s="63"/>
      <c r="N16" s="16"/>
    </row>
    <row r="17" spans="2:16" ht="15" customHeight="1" x14ac:dyDescent="0.25">
      <c r="B17" s="15"/>
      <c r="C17" s="6" t="s">
        <v>20</v>
      </c>
      <c r="D17" s="6"/>
      <c r="E17" s="6"/>
      <c r="F17" s="6"/>
      <c r="G17" s="6"/>
      <c r="H17" s="6"/>
      <c r="I17" s="6"/>
      <c r="J17" s="6"/>
      <c r="K17" s="6"/>
      <c r="L17" s="6"/>
      <c r="M17" s="6"/>
      <c r="N17" s="16"/>
    </row>
    <row r="18" spans="2:16" ht="15" customHeight="1" x14ac:dyDescent="0.25">
      <c r="B18" s="15"/>
      <c r="C18" s="35" t="s">
        <v>11</v>
      </c>
      <c r="D18" s="6"/>
      <c r="E18" s="6"/>
      <c r="F18" s="6"/>
      <c r="G18" s="86"/>
      <c r="H18" s="86"/>
      <c r="I18" s="6"/>
      <c r="J18" s="6"/>
      <c r="K18" s="6"/>
      <c r="L18" s="62">
        <v>0.2</v>
      </c>
      <c r="M18" s="63"/>
      <c r="N18" s="16"/>
    </row>
    <row r="19" spans="2:16" ht="15" customHeight="1" x14ac:dyDescent="0.25">
      <c r="B19" s="15"/>
      <c r="C19" s="35" t="s">
        <v>12</v>
      </c>
      <c r="D19" s="6"/>
      <c r="E19" s="6"/>
      <c r="F19" s="6"/>
      <c r="G19" s="62">
        <v>0</v>
      </c>
      <c r="H19" s="63"/>
      <c r="I19" s="6"/>
      <c r="J19" s="6"/>
      <c r="K19" s="6"/>
      <c r="L19" s="62">
        <v>0</v>
      </c>
      <c r="M19" s="63"/>
      <c r="N19" s="16"/>
    </row>
    <row r="20" spans="2:16" ht="15" customHeight="1" x14ac:dyDescent="0.25">
      <c r="B20" s="15"/>
      <c r="C20" s="35" t="s">
        <v>7</v>
      </c>
      <c r="D20" s="38" t="s">
        <v>21</v>
      </c>
      <c r="E20" s="60">
        <v>0</v>
      </c>
      <c r="F20" s="60"/>
      <c r="G20" s="80">
        <f>$F$7*$E$20</f>
        <v>0</v>
      </c>
      <c r="H20" s="81"/>
      <c r="I20" s="37"/>
      <c r="J20" s="60">
        <v>0</v>
      </c>
      <c r="K20" s="60"/>
      <c r="L20" s="80">
        <f>$F$7*$E$20</f>
        <v>0</v>
      </c>
      <c r="M20" s="81"/>
      <c r="N20" s="16"/>
    </row>
    <row r="21" spans="2:16" ht="15" customHeight="1" x14ac:dyDescent="0.25">
      <c r="B21" s="15"/>
      <c r="C21" s="35" t="s">
        <v>0</v>
      </c>
      <c r="D21" s="6"/>
      <c r="E21" s="6"/>
      <c r="F21" s="6"/>
      <c r="G21" s="62">
        <v>0</v>
      </c>
      <c r="H21" s="63"/>
      <c r="I21" s="6"/>
      <c r="J21" s="6"/>
      <c r="K21" s="6"/>
      <c r="L21" s="62">
        <v>0</v>
      </c>
      <c r="M21" s="63"/>
      <c r="N21" s="16"/>
    </row>
    <row r="22" spans="2:16" ht="15" customHeight="1" x14ac:dyDescent="0.25">
      <c r="B22" s="15"/>
      <c r="C22" s="35" t="s">
        <v>2</v>
      </c>
      <c r="D22" s="38" t="s">
        <v>16</v>
      </c>
      <c r="E22" s="60">
        <v>0</v>
      </c>
      <c r="F22" s="60"/>
      <c r="G22" s="80">
        <f>$F$7*($E$22/12)</f>
        <v>0</v>
      </c>
      <c r="H22" s="81"/>
      <c r="I22" s="37"/>
      <c r="J22" s="60">
        <v>0</v>
      </c>
      <c r="K22" s="60"/>
      <c r="L22" s="80">
        <f>$F$7*($E$22/12)</f>
        <v>0</v>
      </c>
      <c r="M22" s="81"/>
      <c r="N22" s="16"/>
    </row>
    <row r="23" spans="2:16" ht="5.0999999999999996" customHeight="1" thickBot="1" x14ac:dyDescent="0.3">
      <c r="B23" s="17"/>
      <c r="C23" s="10"/>
      <c r="D23" s="10"/>
      <c r="E23" s="10"/>
      <c r="F23" s="10"/>
      <c r="G23" s="39"/>
      <c r="H23" s="10"/>
      <c r="I23" s="10"/>
      <c r="J23" s="10"/>
      <c r="K23" s="10"/>
      <c r="L23" s="10"/>
      <c r="M23" s="10"/>
      <c r="N23" s="19"/>
    </row>
    <row r="24" spans="2:16" ht="15.95" customHeight="1" thickBot="1" x14ac:dyDescent="0.3"/>
    <row r="25" spans="2:16" ht="15.95" customHeight="1" thickBot="1" x14ac:dyDescent="0.3">
      <c r="B25" s="12"/>
      <c r="C25" s="21" t="s">
        <v>28</v>
      </c>
      <c r="D25" s="42"/>
      <c r="E25" s="20"/>
    </row>
    <row r="26" spans="2:16" ht="15.95" customHeight="1" x14ac:dyDescent="0.25">
      <c r="B26" s="12"/>
      <c r="C26" s="13"/>
      <c r="D26" s="13"/>
      <c r="E26" s="67" t="s">
        <v>22</v>
      </c>
      <c r="F26" s="67"/>
      <c r="G26" s="67"/>
      <c r="H26" s="67"/>
      <c r="I26" s="67"/>
      <c r="J26" s="67"/>
      <c r="K26" s="67"/>
      <c r="L26" s="67"/>
      <c r="M26" s="67"/>
      <c r="N26" s="14"/>
    </row>
    <row r="27" spans="2:16" ht="15.95" customHeight="1" x14ac:dyDescent="0.25">
      <c r="B27" s="15"/>
      <c r="C27" s="69"/>
      <c r="D27" s="70"/>
      <c r="E27" s="25">
        <v>1</v>
      </c>
      <c r="F27" s="25">
        <v>2</v>
      </c>
      <c r="G27" s="25">
        <v>3</v>
      </c>
      <c r="H27" s="25">
        <v>4</v>
      </c>
      <c r="I27" s="25">
        <v>5</v>
      </c>
      <c r="J27" s="25">
        <v>6</v>
      </c>
      <c r="K27" s="25">
        <v>7</v>
      </c>
      <c r="L27" s="25">
        <v>8</v>
      </c>
      <c r="M27" s="25">
        <v>9</v>
      </c>
      <c r="N27" s="16"/>
    </row>
    <row r="28" spans="2:16" ht="15.95" customHeight="1" x14ac:dyDescent="0.25">
      <c r="B28" s="15"/>
      <c r="C28" s="33" t="s">
        <v>18</v>
      </c>
      <c r="D28" s="34"/>
      <c r="E28" s="31"/>
      <c r="F28" s="31"/>
      <c r="G28" s="31"/>
      <c r="H28" s="31"/>
      <c r="I28" s="31"/>
      <c r="J28" s="31"/>
      <c r="K28" s="31"/>
      <c r="L28" s="31"/>
      <c r="M28" s="31"/>
      <c r="N28" s="16"/>
    </row>
    <row r="29" spans="2:16" ht="15.95" customHeight="1" x14ac:dyDescent="0.25">
      <c r="B29" s="15"/>
      <c r="C29" s="71" t="s">
        <v>26</v>
      </c>
      <c r="D29" s="72"/>
      <c r="E29" s="28">
        <f>$F$7</f>
        <v>0</v>
      </c>
      <c r="F29" s="28">
        <f>E33</f>
        <v>0</v>
      </c>
      <c r="G29" s="28">
        <f t="shared" ref="G29:M29" si="0">F33</f>
        <v>0</v>
      </c>
      <c r="H29" s="28">
        <f t="shared" si="0"/>
        <v>0</v>
      </c>
      <c r="I29" s="28">
        <f t="shared" si="0"/>
        <v>0</v>
      </c>
      <c r="J29" s="28">
        <f t="shared" si="0"/>
        <v>0</v>
      </c>
      <c r="K29" s="28">
        <f t="shared" si="0"/>
        <v>0</v>
      </c>
      <c r="L29" s="28">
        <f t="shared" si="0"/>
        <v>0</v>
      </c>
      <c r="M29" s="28">
        <f t="shared" si="0"/>
        <v>0</v>
      </c>
      <c r="N29" s="16"/>
    </row>
    <row r="30" spans="2:16" ht="15.95" customHeight="1" x14ac:dyDescent="0.25">
      <c r="B30" s="15"/>
      <c r="C30" s="65" t="s">
        <v>24</v>
      </c>
      <c r="D30" s="66"/>
      <c r="E30" s="28">
        <f>G13+G16</f>
        <v>0</v>
      </c>
      <c r="F30" s="28">
        <v>0</v>
      </c>
      <c r="G30" s="28">
        <v>0</v>
      </c>
      <c r="H30" s="28">
        <v>0</v>
      </c>
      <c r="I30" s="28">
        <v>0</v>
      </c>
      <c r="J30" s="28">
        <v>0</v>
      </c>
      <c r="K30" s="28">
        <v>0</v>
      </c>
      <c r="L30" s="28">
        <v>0</v>
      </c>
      <c r="M30" s="28">
        <v>0</v>
      </c>
      <c r="N30" s="16"/>
    </row>
    <row r="31" spans="2:16" ht="15.95" customHeight="1" x14ac:dyDescent="0.25">
      <c r="B31" s="15"/>
      <c r="C31" s="65" t="s">
        <v>25</v>
      </c>
      <c r="D31" s="66"/>
      <c r="E31" s="28">
        <f t="shared" ref="E31:J31" si="1">$G$18+$G$19+$G$20+$G$21</f>
        <v>0</v>
      </c>
      <c r="F31" s="28">
        <f t="shared" si="1"/>
        <v>0</v>
      </c>
      <c r="G31" s="28">
        <f t="shared" si="1"/>
        <v>0</v>
      </c>
      <c r="H31" s="28">
        <f t="shared" si="1"/>
        <v>0</v>
      </c>
      <c r="I31" s="28">
        <f t="shared" si="1"/>
        <v>0</v>
      </c>
      <c r="J31" s="28">
        <f t="shared" si="1"/>
        <v>0</v>
      </c>
      <c r="K31" s="28">
        <f t="shared" ref="K31:M31" si="2">$G$18+$G$19+$G$20+$G$21</f>
        <v>0</v>
      </c>
      <c r="L31" s="28">
        <f t="shared" si="2"/>
        <v>0</v>
      </c>
      <c r="M31" s="28">
        <f t="shared" si="2"/>
        <v>0</v>
      </c>
      <c r="N31" s="16"/>
    </row>
    <row r="32" spans="2:16" ht="15.95" customHeight="1" thickBot="1" x14ac:dyDescent="0.3">
      <c r="B32" s="15"/>
      <c r="C32" s="65" t="s">
        <v>23</v>
      </c>
      <c r="D32" s="66"/>
      <c r="E32" s="40">
        <f t="shared" ref="E32:J32" si="3">$G$22</f>
        <v>0</v>
      </c>
      <c r="F32" s="40">
        <f t="shared" si="3"/>
        <v>0</v>
      </c>
      <c r="G32" s="40">
        <f t="shared" si="3"/>
        <v>0</v>
      </c>
      <c r="H32" s="40">
        <f t="shared" si="3"/>
        <v>0</v>
      </c>
      <c r="I32" s="40">
        <f t="shared" si="3"/>
        <v>0</v>
      </c>
      <c r="J32" s="40">
        <f t="shared" si="3"/>
        <v>0</v>
      </c>
      <c r="K32" s="40">
        <f t="shared" ref="K32:M32" si="4">$G$22</f>
        <v>0</v>
      </c>
      <c r="L32" s="40">
        <f t="shared" si="4"/>
        <v>0</v>
      </c>
      <c r="M32" s="40">
        <f t="shared" si="4"/>
        <v>0</v>
      </c>
      <c r="N32" s="16"/>
    </row>
    <row r="33" spans="2:14" ht="15.95" customHeight="1" thickTop="1" x14ac:dyDescent="0.25">
      <c r="B33" s="15"/>
      <c r="C33" s="71" t="s">
        <v>17</v>
      </c>
      <c r="D33" s="72"/>
      <c r="E33" s="30">
        <f t="shared" ref="E33:J33" si="5">E29+E30+E31+E32</f>
        <v>0</v>
      </c>
      <c r="F33" s="30">
        <f t="shared" si="5"/>
        <v>0</v>
      </c>
      <c r="G33" s="30">
        <f t="shared" si="5"/>
        <v>0</v>
      </c>
      <c r="H33" s="30">
        <f t="shared" si="5"/>
        <v>0</v>
      </c>
      <c r="I33" s="30">
        <f t="shared" si="5"/>
        <v>0</v>
      </c>
      <c r="J33" s="30">
        <f t="shared" si="5"/>
        <v>0</v>
      </c>
      <c r="K33" s="30">
        <f t="shared" ref="K33:M33" si="6">K29+K30+K31+K32</f>
        <v>0</v>
      </c>
      <c r="L33" s="30">
        <f t="shared" si="6"/>
        <v>0</v>
      </c>
      <c r="M33" s="30">
        <f t="shared" si="6"/>
        <v>0</v>
      </c>
      <c r="N33" s="16"/>
    </row>
    <row r="34" spans="2:14" ht="5.0999999999999996" customHeight="1" x14ac:dyDescent="0.25">
      <c r="B34" s="15"/>
      <c r="C34" s="26"/>
      <c r="D34" s="26"/>
      <c r="E34" s="29"/>
      <c r="F34" s="29"/>
      <c r="G34" s="29"/>
      <c r="H34" s="29"/>
      <c r="I34" s="29"/>
      <c r="J34" s="29"/>
      <c r="K34" s="29"/>
      <c r="L34" s="29"/>
      <c r="M34" s="29"/>
      <c r="N34" s="16"/>
    </row>
    <row r="35" spans="2:14" ht="15.95" customHeight="1" x14ac:dyDescent="0.25">
      <c r="B35" s="15"/>
      <c r="C35" s="32" t="s">
        <v>6</v>
      </c>
      <c r="D35" s="27"/>
      <c r="E35" s="29"/>
      <c r="F35" s="29"/>
      <c r="G35" s="29"/>
      <c r="H35" s="29"/>
      <c r="I35" s="29"/>
      <c r="J35" s="29"/>
      <c r="K35" s="29"/>
      <c r="L35" s="29"/>
      <c r="M35" s="29"/>
      <c r="N35" s="16"/>
    </row>
    <row r="36" spans="2:14" ht="15.95" customHeight="1" x14ac:dyDescent="0.25">
      <c r="B36" s="15"/>
      <c r="C36" s="27" t="s">
        <v>26</v>
      </c>
      <c r="D36" s="27"/>
      <c r="E36" s="28">
        <f>$F$7</f>
        <v>0</v>
      </c>
      <c r="F36" s="28">
        <f>E40</f>
        <v>0.2</v>
      </c>
      <c r="G36" s="28">
        <f t="shared" ref="G36:M36" si="7">F40</f>
        <v>0.2</v>
      </c>
      <c r="H36" s="28">
        <f t="shared" si="7"/>
        <v>0.2</v>
      </c>
      <c r="I36" s="28">
        <f t="shared" si="7"/>
        <v>0.2</v>
      </c>
      <c r="J36" s="28">
        <f t="shared" si="7"/>
        <v>0.2</v>
      </c>
      <c r="K36" s="28">
        <f t="shared" si="7"/>
        <v>0.2</v>
      </c>
      <c r="L36" s="28">
        <f t="shared" si="7"/>
        <v>0.2</v>
      </c>
      <c r="M36" s="28">
        <f t="shared" si="7"/>
        <v>0.2</v>
      </c>
      <c r="N36" s="16"/>
    </row>
    <row r="37" spans="2:14" ht="15.95" customHeight="1" x14ac:dyDescent="0.25">
      <c r="B37" s="15"/>
      <c r="C37" s="65" t="s">
        <v>24</v>
      </c>
      <c r="D37" s="66"/>
      <c r="E37" s="28">
        <f>$L$13+$L$16</f>
        <v>0</v>
      </c>
      <c r="F37" s="28">
        <v>0</v>
      </c>
      <c r="G37" s="28">
        <v>0</v>
      </c>
      <c r="H37" s="28">
        <v>0</v>
      </c>
      <c r="I37" s="28">
        <v>0</v>
      </c>
      <c r="J37" s="28">
        <v>0</v>
      </c>
      <c r="K37" s="28">
        <v>0</v>
      </c>
      <c r="L37" s="28">
        <v>0</v>
      </c>
      <c r="M37" s="28">
        <v>0</v>
      </c>
      <c r="N37" s="16"/>
    </row>
    <row r="38" spans="2:14" ht="15.95" customHeight="1" x14ac:dyDescent="0.25">
      <c r="B38" s="15"/>
      <c r="C38" s="65" t="s">
        <v>25</v>
      </c>
      <c r="D38" s="66"/>
      <c r="E38" s="28">
        <f>$L$18+$L$19+$L$20+$L$21</f>
        <v>0.2</v>
      </c>
      <c r="F38" s="28">
        <f t="shared" ref="F38:M38" si="8">$L$18+$L$19+$L$20+$L$21</f>
        <v>0.2</v>
      </c>
      <c r="G38" s="28">
        <f t="shared" si="8"/>
        <v>0.2</v>
      </c>
      <c r="H38" s="28">
        <f t="shared" si="8"/>
        <v>0.2</v>
      </c>
      <c r="I38" s="28">
        <f t="shared" si="8"/>
        <v>0.2</v>
      </c>
      <c r="J38" s="28">
        <f t="shared" si="8"/>
        <v>0.2</v>
      </c>
      <c r="K38" s="28">
        <f t="shared" si="8"/>
        <v>0.2</v>
      </c>
      <c r="L38" s="28">
        <f t="shared" si="8"/>
        <v>0.2</v>
      </c>
      <c r="M38" s="28">
        <f t="shared" si="8"/>
        <v>0.2</v>
      </c>
      <c r="N38" s="16"/>
    </row>
    <row r="39" spans="2:14" ht="15.95" customHeight="1" thickBot="1" x14ac:dyDescent="0.3">
      <c r="B39" s="15"/>
      <c r="C39" s="65" t="s">
        <v>23</v>
      </c>
      <c r="D39" s="66"/>
      <c r="E39" s="40">
        <f>$L$22</f>
        <v>0</v>
      </c>
      <c r="F39" s="40">
        <f t="shared" ref="F39:M39" si="9">$L$22</f>
        <v>0</v>
      </c>
      <c r="G39" s="40">
        <f t="shared" si="9"/>
        <v>0</v>
      </c>
      <c r="H39" s="40">
        <f t="shared" si="9"/>
        <v>0</v>
      </c>
      <c r="I39" s="40">
        <f t="shared" si="9"/>
        <v>0</v>
      </c>
      <c r="J39" s="40">
        <f t="shared" si="9"/>
        <v>0</v>
      </c>
      <c r="K39" s="40">
        <f t="shared" si="9"/>
        <v>0</v>
      </c>
      <c r="L39" s="40">
        <f t="shared" si="9"/>
        <v>0</v>
      </c>
      <c r="M39" s="40">
        <f t="shared" si="9"/>
        <v>0</v>
      </c>
      <c r="N39" s="16"/>
    </row>
    <row r="40" spans="2:14" ht="15.95" customHeight="1" thickTop="1" x14ac:dyDescent="0.25">
      <c r="B40" s="15"/>
      <c r="C40" s="71" t="s">
        <v>17</v>
      </c>
      <c r="D40" s="72"/>
      <c r="E40" s="30">
        <f t="shared" ref="E40:M40" si="10">E29+E37+E38+E39</f>
        <v>0.2</v>
      </c>
      <c r="F40" s="30">
        <f t="shared" si="10"/>
        <v>0.2</v>
      </c>
      <c r="G40" s="30">
        <f t="shared" si="10"/>
        <v>0.2</v>
      </c>
      <c r="H40" s="30">
        <f t="shared" si="10"/>
        <v>0.2</v>
      </c>
      <c r="I40" s="30">
        <f t="shared" si="10"/>
        <v>0.2</v>
      </c>
      <c r="J40" s="30">
        <f t="shared" si="10"/>
        <v>0.2</v>
      </c>
      <c r="K40" s="30">
        <f t="shared" si="10"/>
        <v>0.2</v>
      </c>
      <c r="L40" s="30">
        <f t="shared" si="10"/>
        <v>0.2</v>
      </c>
      <c r="M40" s="30">
        <f t="shared" si="10"/>
        <v>0.2</v>
      </c>
      <c r="N40" s="16"/>
    </row>
    <row r="41" spans="2:14" ht="5.0999999999999996" customHeight="1" thickBot="1" x14ac:dyDescent="0.3">
      <c r="B41" s="17"/>
      <c r="C41" s="18"/>
      <c r="D41" s="18"/>
      <c r="E41" s="18"/>
      <c r="F41" s="18"/>
      <c r="G41" s="18"/>
      <c r="H41" s="18"/>
      <c r="I41" s="18"/>
      <c r="J41" s="18"/>
      <c r="K41" s="18"/>
      <c r="L41" s="18"/>
      <c r="M41" s="18"/>
      <c r="N41" s="19"/>
    </row>
    <row r="42" spans="2:14" ht="30" customHeight="1" x14ac:dyDescent="0.25">
      <c r="C42" s="87" t="s">
        <v>3</v>
      </c>
      <c r="D42" s="87"/>
      <c r="E42" s="87"/>
      <c r="F42" s="87"/>
      <c r="G42" s="87"/>
      <c r="H42" s="87"/>
      <c r="I42" s="87"/>
      <c r="J42" s="87"/>
      <c r="K42" s="87"/>
      <c r="L42" s="87"/>
      <c r="M42" s="87"/>
    </row>
    <row r="43" spans="2:14" ht="15" customHeight="1" x14ac:dyDescent="0.25">
      <c r="D43" s="4"/>
    </row>
  </sheetData>
  <sheetProtection algorithmName="SHA-512" hashValue="+9c2JjN86hCPOT+FqkOgdml0EgdcP+r19uo61nKN7iEPUn3nFrhXF1IKY3vflMZNvBz9gldI03ft9Uh0aRW2wQ==" saltValue="x2k8MeVb7PGmueV4qyXtsg==" spinCount="100000" sheet="1" objects="1" scenarios="1"/>
  <mergeCells count="42">
    <mergeCell ref="C42:M42"/>
    <mergeCell ref="E22:F22"/>
    <mergeCell ref="C38:D38"/>
    <mergeCell ref="C39:D39"/>
    <mergeCell ref="C40:D40"/>
    <mergeCell ref="C31:D31"/>
    <mergeCell ref="C33:D33"/>
    <mergeCell ref="G22:H22"/>
    <mergeCell ref="L13:M13"/>
    <mergeCell ref="J14:K14"/>
    <mergeCell ref="L21:M21"/>
    <mergeCell ref="J22:K22"/>
    <mergeCell ref="L22:M22"/>
    <mergeCell ref="J20:K20"/>
    <mergeCell ref="L20:M20"/>
    <mergeCell ref="G13:H13"/>
    <mergeCell ref="G16:H16"/>
    <mergeCell ref="G18:H18"/>
    <mergeCell ref="G19:H19"/>
    <mergeCell ref="C5:M5"/>
    <mergeCell ref="F7:I7"/>
    <mergeCell ref="L19:M19"/>
    <mergeCell ref="G20:H20"/>
    <mergeCell ref="G21:H21"/>
    <mergeCell ref="E10:M10"/>
    <mergeCell ref="E14:F14"/>
    <mergeCell ref="E20:F20"/>
    <mergeCell ref="J11:M11"/>
    <mergeCell ref="L16:M16"/>
    <mergeCell ref="C3:M3"/>
    <mergeCell ref="C37:D37"/>
    <mergeCell ref="E26:M26"/>
    <mergeCell ref="C32:D32"/>
    <mergeCell ref="J15:K15"/>
    <mergeCell ref="C27:D27"/>
    <mergeCell ref="C29:D29"/>
    <mergeCell ref="C30:D30"/>
    <mergeCell ref="E11:H11"/>
    <mergeCell ref="C9:D9"/>
    <mergeCell ref="L18:M18"/>
    <mergeCell ref="E15:F15"/>
    <mergeCell ref="C4:M4"/>
  </mergeCells>
  <printOptions horizontalCentered="1"/>
  <pageMargins left="0.5" right="0.5" top="0.5" bottom="0.5" header="0" footer="0"/>
  <pageSetup orientation="portrait" horizontalDpi="4294967293"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DC019-E0DB-4BB7-9988-7B8E8535347D}">
  <sheetPr>
    <tabColor rgb="FFFFC000"/>
  </sheetPr>
  <dimension ref="C1:AE55"/>
  <sheetViews>
    <sheetView showGridLines="0" showRowColHeaders="0" zoomScale="120" zoomScaleNormal="120" workbookViewId="0">
      <selection activeCell="C6" sqref="C6"/>
    </sheetView>
  </sheetViews>
  <sheetFormatPr defaultRowHeight="15.75" x14ac:dyDescent="0.25"/>
  <cols>
    <col min="1" max="1" width="5.5703125" style="1" customWidth="1"/>
    <col min="2" max="2" width="0.85546875" style="1" customWidth="1"/>
    <col min="3" max="3" width="35.7109375" style="1" customWidth="1"/>
    <col min="4" max="4" width="9.7109375" style="1" customWidth="1"/>
    <col min="5" max="5" width="1.7109375" style="1" customWidth="1"/>
    <col min="6" max="6" width="9.7109375" style="1" customWidth="1"/>
    <col min="7" max="7" width="1.7109375" style="1" customWidth="1"/>
    <col min="8" max="8" width="9.7109375" style="1" customWidth="1"/>
    <col min="9" max="9" width="4.7109375" style="1" customWidth="1"/>
    <col min="10" max="10" width="9.7109375" style="1" customWidth="1"/>
    <col min="11" max="11" width="1.7109375" style="1" customWidth="1"/>
    <col min="12" max="12" width="9.7109375" style="1" customWidth="1"/>
    <col min="13" max="13" width="0.85546875" style="1" customWidth="1"/>
    <col min="14" max="14" width="4.7109375" style="1" customWidth="1"/>
    <col min="15" max="15" width="90.7109375" style="1" customWidth="1"/>
    <col min="16" max="233" width="9.140625" style="1"/>
    <col min="234" max="234" width="5.5703125" style="1" customWidth="1"/>
    <col min="235" max="235" width="25.5703125" style="1" customWidth="1"/>
    <col min="236" max="236" width="20.5703125" style="1" customWidth="1"/>
    <col min="237" max="238" width="25.5703125" style="1" customWidth="1"/>
    <col min="239" max="489" width="9.140625" style="1"/>
    <col min="490" max="490" width="5.5703125" style="1" customWidth="1"/>
    <col min="491" max="491" width="25.5703125" style="1" customWidth="1"/>
    <col min="492" max="492" width="20.5703125" style="1" customWidth="1"/>
    <col min="493" max="494" width="25.5703125" style="1" customWidth="1"/>
    <col min="495" max="745" width="9.140625" style="1"/>
    <col min="746" max="746" width="5.5703125" style="1" customWidth="1"/>
    <col min="747" max="747" width="25.5703125" style="1" customWidth="1"/>
    <col min="748" max="748" width="20.5703125" style="1" customWidth="1"/>
    <col min="749" max="750" width="25.5703125" style="1" customWidth="1"/>
    <col min="751" max="1001" width="9.140625" style="1"/>
    <col min="1002" max="1002" width="5.5703125" style="1" customWidth="1"/>
    <col min="1003" max="1003" width="25.5703125" style="1" customWidth="1"/>
    <col min="1004" max="1004" width="20.5703125" style="1" customWidth="1"/>
    <col min="1005" max="1006" width="25.5703125" style="1" customWidth="1"/>
    <col min="1007" max="1257" width="9.140625" style="1"/>
    <col min="1258" max="1258" width="5.5703125" style="1" customWidth="1"/>
    <col min="1259" max="1259" width="25.5703125" style="1" customWidth="1"/>
    <col min="1260" max="1260" width="20.5703125" style="1" customWidth="1"/>
    <col min="1261" max="1262" width="25.5703125" style="1" customWidth="1"/>
    <col min="1263" max="1513" width="9.140625" style="1"/>
    <col min="1514" max="1514" width="5.5703125" style="1" customWidth="1"/>
    <col min="1515" max="1515" width="25.5703125" style="1" customWidth="1"/>
    <col min="1516" max="1516" width="20.5703125" style="1" customWidth="1"/>
    <col min="1517" max="1518" width="25.5703125" style="1" customWidth="1"/>
    <col min="1519" max="1769" width="9.140625" style="1"/>
    <col min="1770" max="1770" width="5.5703125" style="1" customWidth="1"/>
    <col min="1771" max="1771" width="25.5703125" style="1" customWidth="1"/>
    <col min="1772" max="1772" width="20.5703125" style="1" customWidth="1"/>
    <col min="1773" max="1774" width="25.5703125" style="1" customWidth="1"/>
    <col min="1775" max="2025" width="9.140625" style="1"/>
    <col min="2026" max="2026" width="5.5703125" style="1" customWidth="1"/>
    <col min="2027" max="2027" width="25.5703125" style="1" customWidth="1"/>
    <col min="2028" max="2028" width="20.5703125" style="1" customWidth="1"/>
    <col min="2029" max="2030" width="25.5703125" style="1" customWidth="1"/>
    <col min="2031" max="2281" width="9.140625" style="1"/>
    <col min="2282" max="2282" width="5.5703125" style="1" customWidth="1"/>
    <col min="2283" max="2283" width="25.5703125" style="1" customWidth="1"/>
    <col min="2284" max="2284" width="20.5703125" style="1" customWidth="1"/>
    <col min="2285" max="2286" width="25.5703125" style="1" customWidth="1"/>
    <col min="2287" max="2537" width="9.140625" style="1"/>
    <col min="2538" max="2538" width="5.5703125" style="1" customWidth="1"/>
    <col min="2539" max="2539" width="25.5703125" style="1" customWidth="1"/>
    <col min="2540" max="2540" width="20.5703125" style="1" customWidth="1"/>
    <col min="2541" max="2542" width="25.5703125" style="1" customWidth="1"/>
    <col min="2543" max="2793" width="9.140625" style="1"/>
    <col min="2794" max="2794" width="5.5703125" style="1" customWidth="1"/>
    <col min="2795" max="2795" width="25.5703125" style="1" customWidth="1"/>
    <col min="2796" max="2796" width="20.5703125" style="1" customWidth="1"/>
    <col min="2797" max="2798" width="25.5703125" style="1" customWidth="1"/>
    <col min="2799" max="3049" width="9.140625" style="1"/>
    <col min="3050" max="3050" width="5.5703125" style="1" customWidth="1"/>
    <col min="3051" max="3051" width="25.5703125" style="1" customWidth="1"/>
    <col min="3052" max="3052" width="20.5703125" style="1" customWidth="1"/>
    <col min="3053" max="3054" width="25.5703125" style="1" customWidth="1"/>
    <col min="3055" max="3305" width="9.140625" style="1"/>
    <col min="3306" max="3306" width="5.5703125" style="1" customWidth="1"/>
    <col min="3307" max="3307" width="25.5703125" style="1" customWidth="1"/>
    <col min="3308" max="3308" width="20.5703125" style="1" customWidth="1"/>
    <col min="3309" max="3310" width="25.5703125" style="1" customWidth="1"/>
    <col min="3311" max="3561" width="9.140625" style="1"/>
    <col min="3562" max="3562" width="5.5703125" style="1" customWidth="1"/>
    <col min="3563" max="3563" width="25.5703125" style="1" customWidth="1"/>
    <col min="3564" max="3564" width="20.5703125" style="1" customWidth="1"/>
    <col min="3565" max="3566" width="25.5703125" style="1" customWidth="1"/>
    <col min="3567" max="3817" width="9.140625" style="1"/>
    <col min="3818" max="3818" width="5.5703125" style="1" customWidth="1"/>
    <col min="3819" max="3819" width="25.5703125" style="1" customWidth="1"/>
    <col min="3820" max="3820" width="20.5703125" style="1" customWidth="1"/>
    <col min="3821" max="3822" width="25.5703125" style="1" customWidth="1"/>
    <col min="3823" max="4073" width="9.140625" style="1"/>
    <col min="4074" max="4074" width="5.5703125" style="1" customWidth="1"/>
    <col min="4075" max="4075" width="25.5703125" style="1" customWidth="1"/>
    <col min="4076" max="4076" width="20.5703125" style="1" customWidth="1"/>
    <col min="4077" max="4078" width="25.5703125" style="1" customWidth="1"/>
    <col min="4079" max="4329" width="9.140625" style="1"/>
    <col min="4330" max="4330" width="5.5703125" style="1" customWidth="1"/>
    <col min="4331" max="4331" width="25.5703125" style="1" customWidth="1"/>
    <col min="4332" max="4332" width="20.5703125" style="1" customWidth="1"/>
    <col min="4333" max="4334" width="25.5703125" style="1" customWidth="1"/>
    <col min="4335" max="4585" width="9.140625" style="1"/>
    <col min="4586" max="4586" width="5.5703125" style="1" customWidth="1"/>
    <col min="4587" max="4587" width="25.5703125" style="1" customWidth="1"/>
    <col min="4588" max="4588" width="20.5703125" style="1" customWidth="1"/>
    <col min="4589" max="4590" width="25.5703125" style="1" customWidth="1"/>
    <col min="4591" max="4841" width="9.140625" style="1"/>
    <col min="4842" max="4842" width="5.5703125" style="1" customWidth="1"/>
    <col min="4843" max="4843" width="25.5703125" style="1" customWidth="1"/>
    <col min="4844" max="4844" width="20.5703125" style="1" customWidth="1"/>
    <col min="4845" max="4846" width="25.5703125" style="1" customWidth="1"/>
    <col min="4847" max="5097" width="9.140625" style="1"/>
    <col min="5098" max="5098" width="5.5703125" style="1" customWidth="1"/>
    <col min="5099" max="5099" width="25.5703125" style="1" customWidth="1"/>
    <col min="5100" max="5100" width="20.5703125" style="1" customWidth="1"/>
    <col min="5101" max="5102" width="25.5703125" style="1" customWidth="1"/>
    <col min="5103" max="5353" width="9.140625" style="1"/>
    <col min="5354" max="5354" width="5.5703125" style="1" customWidth="1"/>
    <col min="5355" max="5355" width="25.5703125" style="1" customWidth="1"/>
    <col min="5356" max="5356" width="20.5703125" style="1" customWidth="1"/>
    <col min="5357" max="5358" width="25.5703125" style="1" customWidth="1"/>
    <col min="5359" max="5609" width="9.140625" style="1"/>
    <col min="5610" max="5610" width="5.5703125" style="1" customWidth="1"/>
    <col min="5611" max="5611" width="25.5703125" style="1" customWidth="1"/>
    <col min="5612" max="5612" width="20.5703125" style="1" customWidth="1"/>
    <col min="5613" max="5614" width="25.5703125" style="1" customWidth="1"/>
    <col min="5615" max="5865" width="9.140625" style="1"/>
    <col min="5866" max="5866" width="5.5703125" style="1" customWidth="1"/>
    <col min="5867" max="5867" width="25.5703125" style="1" customWidth="1"/>
    <col min="5868" max="5868" width="20.5703125" style="1" customWidth="1"/>
    <col min="5869" max="5870" width="25.5703125" style="1" customWidth="1"/>
    <col min="5871" max="6121" width="9.140625" style="1"/>
    <col min="6122" max="6122" width="5.5703125" style="1" customWidth="1"/>
    <col min="6123" max="6123" width="25.5703125" style="1" customWidth="1"/>
    <col min="6124" max="6124" width="20.5703125" style="1" customWidth="1"/>
    <col min="6125" max="6126" width="25.5703125" style="1" customWidth="1"/>
    <col min="6127" max="6377" width="9.140625" style="1"/>
    <col min="6378" max="6378" width="5.5703125" style="1" customWidth="1"/>
    <col min="6379" max="6379" width="25.5703125" style="1" customWidth="1"/>
    <col min="6380" max="6380" width="20.5703125" style="1" customWidth="1"/>
    <col min="6381" max="6382" width="25.5703125" style="1" customWidth="1"/>
    <col min="6383" max="6633" width="9.140625" style="1"/>
    <col min="6634" max="6634" width="5.5703125" style="1" customWidth="1"/>
    <col min="6635" max="6635" width="25.5703125" style="1" customWidth="1"/>
    <col min="6636" max="6636" width="20.5703125" style="1" customWidth="1"/>
    <col min="6637" max="6638" width="25.5703125" style="1" customWidth="1"/>
    <col min="6639" max="6889" width="9.140625" style="1"/>
    <col min="6890" max="6890" width="5.5703125" style="1" customWidth="1"/>
    <col min="6891" max="6891" width="25.5703125" style="1" customWidth="1"/>
    <col min="6892" max="6892" width="20.5703125" style="1" customWidth="1"/>
    <col min="6893" max="6894" width="25.5703125" style="1" customWidth="1"/>
    <col min="6895" max="7145" width="9.140625" style="1"/>
    <col min="7146" max="7146" width="5.5703125" style="1" customWidth="1"/>
    <col min="7147" max="7147" width="25.5703125" style="1" customWidth="1"/>
    <col min="7148" max="7148" width="20.5703125" style="1" customWidth="1"/>
    <col min="7149" max="7150" width="25.5703125" style="1" customWidth="1"/>
    <col min="7151" max="7401" width="9.140625" style="1"/>
    <col min="7402" max="7402" width="5.5703125" style="1" customWidth="1"/>
    <col min="7403" max="7403" width="25.5703125" style="1" customWidth="1"/>
    <col min="7404" max="7404" width="20.5703125" style="1" customWidth="1"/>
    <col min="7405" max="7406" width="25.5703125" style="1" customWidth="1"/>
    <col min="7407" max="7657" width="9.140625" style="1"/>
    <col min="7658" max="7658" width="5.5703125" style="1" customWidth="1"/>
    <col min="7659" max="7659" width="25.5703125" style="1" customWidth="1"/>
    <col min="7660" max="7660" width="20.5703125" style="1" customWidth="1"/>
    <col min="7661" max="7662" width="25.5703125" style="1" customWidth="1"/>
    <col min="7663" max="7913" width="9.140625" style="1"/>
    <col min="7914" max="7914" width="5.5703125" style="1" customWidth="1"/>
    <col min="7915" max="7915" width="25.5703125" style="1" customWidth="1"/>
    <col min="7916" max="7916" width="20.5703125" style="1" customWidth="1"/>
    <col min="7917" max="7918" width="25.5703125" style="1" customWidth="1"/>
    <col min="7919" max="8169" width="9.140625" style="1"/>
    <col min="8170" max="8170" width="5.5703125" style="1" customWidth="1"/>
    <col min="8171" max="8171" width="25.5703125" style="1" customWidth="1"/>
    <col min="8172" max="8172" width="20.5703125" style="1" customWidth="1"/>
    <col min="8173" max="8174" width="25.5703125" style="1" customWidth="1"/>
    <col min="8175" max="8425" width="9.140625" style="1"/>
    <col min="8426" max="8426" width="5.5703125" style="1" customWidth="1"/>
    <col min="8427" max="8427" width="25.5703125" style="1" customWidth="1"/>
    <col min="8428" max="8428" width="20.5703125" style="1" customWidth="1"/>
    <col min="8429" max="8430" width="25.5703125" style="1" customWidth="1"/>
    <col min="8431" max="8681" width="9.140625" style="1"/>
    <col min="8682" max="8682" width="5.5703125" style="1" customWidth="1"/>
    <col min="8683" max="8683" width="25.5703125" style="1" customWidth="1"/>
    <col min="8684" max="8684" width="20.5703125" style="1" customWidth="1"/>
    <col min="8685" max="8686" width="25.5703125" style="1" customWidth="1"/>
    <col min="8687" max="8937" width="9.140625" style="1"/>
    <col min="8938" max="8938" width="5.5703125" style="1" customWidth="1"/>
    <col min="8939" max="8939" width="25.5703125" style="1" customWidth="1"/>
    <col min="8940" max="8940" width="20.5703125" style="1" customWidth="1"/>
    <col min="8941" max="8942" width="25.5703125" style="1" customWidth="1"/>
    <col min="8943" max="9193" width="9.140625" style="1"/>
    <col min="9194" max="9194" width="5.5703125" style="1" customWidth="1"/>
    <col min="9195" max="9195" width="25.5703125" style="1" customWidth="1"/>
    <col min="9196" max="9196" width="20.5703125" style="1" customWidth="1"/>
    <col min="9197" max="9198" width="25.5703125" style="1" customWidth="1"/>
    <col min="9199" max="9449" width="9.140625" style="1"/>
    <col min="9450" max="9450" width="5.5703125" style="1" customWidth="1"/>
    <col min="9451" max="9451" width="25.5703125" style="1" customWidth="1"/>
    <col min="9452" max="9452" width="20.5703125" style="1" customWidth="1"/>
    <col min="9453" max="9454" width="25.5703125" style="1" customWidth="1"/>
    <col min="9455" max="9705" width="9.140625" style="1"/>
    <col min="9706" max="9706" width="5.5703125" style="1" customWidth="1"/>
    <col min="9707" max="9707" width="25.5703125" style="1" customWidth="1"/>
    <col min="9708" max="9708" width="20.5703125" style="1" customWidth="1"/>
    <col min="9709" max="9710" width="25.5703125" style="1" customWidth="1"/>
    <col min="9711" max="9961" width="9.140625" style="1"/>
    <col min="9962" max="9962" width="5.5703125" style="1" customWidth="1"/>
    <col min="9963" max="9963" width="25.5703125" style="1" customWidth="1"/>
    <col min="9964" max="9964" width="20.5703125" style="1" customWidth="1"/>
    <col min="9965" max="9966" width="25.5703125" style="1" customWidth="1"/>
    <col min="9967" max="10217" width="9.140625" style="1"/>
    <col min="10218" max="10218" width="5.5703125" style="1" customWidth="1"/>
    <col min="10219" max="10219" width="25.5703125" style="1" customWidth="1"/>
    <col min="10220" max="10220" width="20.5703125" style="1" customWidth="1"/>
    <col min="10221" max="10222" width="25.5703125" style="1" customWidth="1"/>
    <col min="10223" max="10473" width="9.140625" style="1"/>
    <col min="10474" max="10474" width="5.5703125" style="1" customWidth="1"/>
    <col min="10475" max="10475" width="25.5703125" style="1" customWidth="1"/>
    <col min="10476" max="10476" width="20.5703125" style="1" customWidth="1"/>
    <col min="10477" max="10478" width="25.5703125" style="1" customWidth="1"/>
    <col min="10479" max="10729" width="9.140625" style="1"/>
    <col min="10730" max="10730" width="5.5703125" style="1" customWidth="1"/>
    <col min="10731" max="10731" width="25.5703125" style="1" customWidth="1"/>
    <col min="10732" max="10732" width="20.5703125" style="1" customWidth="1"/>
    <col min="10733" max="10734" width="25.5703125" style="1" customWidth="1"/>
    <col min="10735" max="10985" width="9.140625" style="1"/>
    <col min="10986" max="10986" width="5.5703125" style="1" customWidth="1"/>
    <col min="10987" max="10987" width="25.5703125" style="1" customWidth="1"/>
    <col min="10988" max="10988" width="20.5703125" style="1" customWidth="1"/>
    <col min="10989" max="10990" width="25.5703125" style="1" customWidth="1"/>
    <col min="10991" max="11241" width="9.140625" style="1"/>
    <col min="11242" max="11242" width="5.5703125" style="1" customWidth="1"/>
    <col min="11243" max="11243" width="25.5703125" style="1" customWidth="1"/>
    <col min="11244" max="11244" width="20.5703125" style="1" customWidth="1"/>
    <col min="11245" max="11246" width="25.5703125" style="1" customWidth="1"/>
    <col min="11247" max="11497" width="9.140625" style="1"/>
    <col min="11498" max="11498" width="5.5703125" style="1" customWidth="1"/>
    <col min="11499" max="11499" width="25.5703125" style="1" customWidth="1"/>
    <col min="11500" max="11500" width="20.5703125" style="1" customWidth="1"/>
    <col min="11501" max="11502" width="25.5703125" style="1" customWidth="1"/>
    <col min="11503" max="11753" width="9.140625" style="1"/>
    <col min="11754" max="11754" width="5.5703125" style="1" customWidth="1"/>
    <col min="11755" max="11755" width="25.5703125" style="1" customWidth="1"/>
    <col min="11756" max="11756" width="20.5703125" style="1" customWidth="1"/>
    <col min="11757" max="11758" width="25.5703125" style="1" customWidth="1"/>
    <col min="11759" max="12009" width="9.140625" style="1"/>
    <col min="12010" max="12010" width="5.5703125" style="1" customWidth="1"/>
    <col min="12011" max="12011" width="25.5703125" style="1" customWidth="1"/>
    <col min="12012" max="12012" width="20.5703125" style="1" customWidth="1"/>
    <col min="12013" max="12014" width="25.5703125" style="1" customWidth="1"/>
    <col min="12015" max="12265" width="9.140625" style="1"/>
    <col min="12266" max="12266" width="5.5703125" style="1" customWidth="1"/>
    <col min="12267" max="12267" width="25.5703125" style="1" customWidth="1"/>
    <col min="12268" max="12268" width="20.5703125" style="1" customWidth="1"/>
    <col min="12269" max="12270" width="25.5703125" style="1" customWidth="1"/>
    <col min="12271" max="12521" width="9.140625" style="1"/>
    <col min="12522" max="12522" width="5.5703125" style="1" customWidth="1"/>
    <col min="12523" max="12523" width="25.5703125" style="1" customWidth="1"/>
    <col min="12524" max="12524" width="20.5703125" style="1" customWidth="1"/>
    <col min="12525" max="12526" width="25.5703125" style="1" customWidth="1"/>
    <col min="12527" max="12777" width="9.140625" style="1"/>
    <col min="12778" max="12778" width="5.5703125" style="1" customWidth="1"/>
    <col min="12779" max="12779" width="25.5703125" style="1" customWidth="1"/>
    <col min="12780" max="12780" width="20.5703125" style="1" customWidth="1"/>
    <col min="12781" max="12782" width="25.5703125" style="1" customWidth="1"/>
    <col min="12783" max="13033" width="9.140625" style="1"/>
    <col min="13034" max="13034" width="5.5703125" style="1" customWidth="1"/>
    <col min="13035" max="13035" width="25.5703125" style="1" customWidth="1"/>
    <col min="13036" max="13036" width="20.5703125" style="1" customWidth="1"/>
    <col min="13037" max="13038" width="25.5703125" style="1" customWidth="1"/>
    <col min="13039" max="13289" width="9.140625" style="1"/>
    <col min="13290" max="13290" width="5.5703125" style="1" customWidth="1"/>
    <col min="13291" max="13291" width="25.5703125" style="1" customWidth="1"/>
    <col min="13292" max="13292" width="20.5703125" style="1" customWidth="1"/>
    <col min="13293" max="13294" width="25.5703125" style="1" customWidth="1"/>
    <col min="13295" max="13545" width="9.140625" style="1"/>
    <col min="13546" max="13546" width="5.5703125" style="1" customWidth="1"/>
    <col min="13547" max="13547" width="25.5703125" style="1" customWidth="1"/>
    <col min="13548" max="13548" width="20.5703125" style="1" customWidth="1"/>
    <col min="13549" max="13550" width="25.5703125" style="1" customWidth="1"/>
    <col min="13551" max="13801" width="9.140625" style="1"/>
    <col min="13802" max="13802" width="5.5703125" style="1" customWidth="1"/>
    <col min="13803" max="13803" width="25.5703125" style="1" customWidth="1"/>
    <col min="13804" max="13804" width="20.5703125" style="1" customWidth="1"/>
    <col min="13805" max="13806" width="25.5703125" style="1" customWidth="1"/>
    <col min="13807" max="14057" width="9.140625" style="1"/>
    <col min="14058" max="14058" width="5.5703125" style="1" customWidth="1"/>
    <col min="14059" max="14059" width="25.5703125" style="1" customWidth="1"/>
    <col min="14060" max="14060" width="20.5703125" style="1" customWidth="1"/>
    <col min="14061" max="14062" width="25.5703125" style="1" customWidth="1"/>
    <col min="14063" max="14313" width="9.140625" style="1"/>
    <col min="14314" max="14314" width="5.5703125" style="1" customWidth="1"/>
    <col min="14315" max="14315" width="25.5703125" style="1" customWidth="1"/>
    <col min="14316" max="14316" width="20.5703125" style="1" customWidth="1"/>
    <col min="14317" max="14318" width="25.5703125" style="1" customWidth="1"/>
    <col min="14319" max="14569" width="9.140625" style="1"/>
    <col min="14570" max="14570" width="5.5703125" style="1" customWidth="1"/>
    <col min="14571" max="14571" width="25.5703125" style="1" customWidth="1"/>
    <col min="14572" max="14572" width="20.5703125" style="1" customWidth="1"/>
    <col min="14573" max="14574" width="25.5703125" style="1" customWidth="1"/>
    <col min="14575" max="14825" width="9.140625" style="1"/>
    <col min="14826" max="14826" width="5.5703125" style="1" customWidth="1"/>
    <col min="14827" max="14827" width="25.5703125" style="1" customWidth="1"/>
    <col min="14828" max="14828" width="20.5703125" style="1" customWidth="1"/>
    <col min="14829" max="14830" width="25.5703125" style="1" customWidth="1"/>
    <col min="14831" max="15081" width="9.140625" style="1"/>
    <col min="15082" max="15082" width="5.5703125" style="1" customWidth="1"/>
    <col min="15083" max="15083" width="25.5703125" style="1" customWidth="1"/>
    <col min="15084" max="15084" width="20.5703125" style="1" customWidth="1"/>
    <col min="15085" max="15086" width="25.5703125" style="1" customWidth="1"/>
    <col min="15087" max="15337" width="9.140625" style="1"/>
    <col min="15338" max="15338" width="5.5703125" style="1" customWidth="1"/>
    <col min="15339" max="15339" width="25.5703125" style="1" customWidth="1"/>
    <col min="15340" max="15340" width="20.5703125" style="1" customWidth="1"/>
    <col min="15341" max="15342" width="25.5703125" style="1" customWidth="1"/>
    <col min="15343" max="15593" width="9.140625" style="1"/>
    <col min="15594" max="15594" width="5.5703125" style="1" customWidth="1"/>
    <col min="15595" max="15595" width="25.5703125" style="1" customWidth="1"/>
    <col min="15596" max="15596" width="20.5703125" style="1" customWidth="1"/>
    <col min="15597" max="15598" width="25.5703125" style="1" customWidth="1"/>
    <col min="15599" max="15849" width="9.140625" style="1"/>
    <col min="15850" max="15850" width="5.5703125" style="1" customWidth="1"/>
    <col min="15851" max="15851" width="25.5703125" style="1" customWidth="1"/>
    <col min="15852" max="15852" width="20.5703125" style="1" customWidth="1"/>
    <col min="15853" max="15854" width="25.5703125" style="1" customWidth="1"/>
    <col min="15855" max="16105" width="9.140625" style="1"/>
    <col min="16106" max="16106" width="5.5703125" style="1" customWidth="1"/>
    <col min="16107" max="16107" width="25.5703125" style="1" customWidth="1"/>
    <col min="16108" max="16108" width="20.5703125" style="1" customWidth="1"/>
    <col min="16109" max="16110" width="25.5703125" style="1" customWidth="1"/>
    <col min="16111" max="16357" width="9.140625" style="1"/>
    <col min="16358" max="16384" width="8.85546875" style="1" customWidth="1"/>
  </cols>
  <sheetData>
    <row r="1" spans="3:15" ht="15" customHeight="1" x14ac:dyDescent="0.25"/>
    <row r="2" spans="3:15" ht="24.95" customHeight="1" x14ac:dyDescent="0.25">
      <c r="C2" s="64" t="s">
        <v>50</v>
      </c>
      <c r="D2" s="64"/>
      <c r="E2" s="64"/>
      <c r="F2" s="64"/>
      <c r="G2" s="64"/>
      <c r="H2" s="64"/>
      <c r="I2" s="64"/>
      <c r="J2" s="64"/>
      <c r="K2" s="64"/>
      <c r="L2" s="64"/>
      <c r="M2" s="3"/>
      <c r="N2" s="3"/>
      <c r="O2" s="3"/>
    </row>
    <row r="3" spans="3:15" ht="15.95" customHeight="1" x14ac:dyDescent="0.25">
      <c r="C3" s="23"/>
      <c r="D3" s="23"/>
    </row>
    <row r="4" spans="3:15" ht="15.95" customHeight="1" x14ac:dyDescent="0.25">
      <c r="C4" s="23"/>
      <c r="D4" s="23"/>
      <c r="F4" s="90" t="s">
        <v>52</v>
      </c>
      <c r="G4" s="90"/>
      <c r="H4" s="90"/>
      <c r="J4" s="90" t="s">
        <v>52</v>
      </c>
      <c r="K4" s="90"/>
      <c r="L4" s="90"/>
    </row>
    <row r="5" spans="3:15" ht="5.0999999999999996" customHeight="1" x14ac:dyDescent="0.25">
      <c r="C5" s="23"/>
      <c r="D5" s="23"/>
    </row>
    <row r="6" spans="3:15" ht="15.95" customHeight="1" x14ac:dyDescent="0.25">
      <c r="C6" s="6" t="s">
        <v>36</v>
      </c>
      <c r="D6" s="6"/>
      <c r="E6" s="6"/>
      <c r="F6" s="83">
        <v>0</v>
      </c>
      <c r="G6" s="89"/>
      <c r="H6" s="84"/>
      <c r="I6" s="6"/>
      <c r="J6" s="83">
        <v>0</v>
      </c>
      <c r="K6" s="89"/>
      <c r="L6" s="84"/>
    </row>
    <row r="7" spans="3:15" ht="15.95" customHeight="1" x14ac:dyDescent="0.25">
      <c r="C7" s="22"/>
      <c r="D7" s="22"/>
      <c r="E7" s="6"/>
      <c r="F7" s="6"/>
      <c r="G7" s="6"/>
      <c r="H7" s="6"/>
      <c r="I7" s="6"/>
      <c r="J7" s="6"/>
      <c r="K7" s="6"/>
      <c r="L7" s="6"/>
    </row>
    <row r="8" spans="3:15" ht="15.95" customHeight="1" x14ac:dyDescent="0.25">
      <c r="C8" s="22"/>
      <c r="D8" s="7" t="s">
        <v>44</v>
      </c>
      <c r="E8" s="6"/>
      <c r="F8" s="88" t="s">
        <v>30</v>
      </c>
      <c r="G8" s="88"/>
      <c r="H8" s="88"/>
      <c r="I8" s="6"/>
      <c r="J8" s="88" t="s">
        <v>30</v>
      </c>
      <c r="K8" s="88"/>
      <c r="L8" s="88"/>
    </row>
    <row r="9" spans="3:15" ht="15.95" customHeight="1" thickBot="1" x14ac:dyDescent="0.3">
      <c r="C9" s="50"/>
      <c r="D9" s="51" t="s">
        <v>45</v>
      </c>
      <c r="E9" s="10"/>
      <c r="F9" s="52" t="s">
        <v>43</v>
      </c>
      <c r="G9" s="10"/>
      <c r="H9" s="52" t="s">
        <v>46</v>
      </c>
      <c r="I9" s="10"/>
      <c r="J9" s="52" t="s">
        <v>43</v>
      </c>
      <c r="K9" s="10"/>
      <c r="L9" s="52" t="s">
        <v>46</v>
      </c>
    </row>
    <row r="10" spans="3:15" ht="15" customHeight="1" x14ac:dyDescent="0.25">
      <c r="C10" s="6" t="s">
        <v>40</v>
      </c>
      <c r="D10" s="6"/>
      <c r="E10" s="6"/>
      <c r="F10" s="6"/>
      <c r="G10" s="6"/>
      <c r="H10" s="6"/>
      <c r="I10" s="6"/>
      <c r="J10" s="6"/>
      <c r="K10" s="6"/>
      <c r="L10" s="6"/>
    </row>
    <row r="11" spans="3:15" ht="15" customHeight="1" x14ac:dyDescent="0.25">
      <c r="C11" s="35" t="s">
        <v>31</v>
      </c>
      <c r="D11" s="2">
        <v>0</v>
      </c>
      <c r="E11" s="6"/>
      <c r="F11" s="53">
        <v>0</v>
      </c>
      <c r="G11" s="6"/>
      <c r="H11" s="54" t="e">
        <f>F11/$F$6</f>
        <v>#DIV/0!</v>
      </c>
      <c r="I11" s="6"/>
      <c r="J11" s="53">
        <v>0</v>
      </c>
      <c r="K11" s="6"/>
      <c r="L11" s="54" t="e">
        <f>J11/$J$6</f>
        <v>#DIV/0!</v>
      </c>
    </row>
    <row r="12" spans="3:15" ht="15" customHeight="1" x14ac:dyDescent="0.25">
      <c r="C12" s="35" t="s">
        <v>32</v>
      </c>
      <c r="D12" s="2">
        <v>0</v>
      </c>
      <c r="E12" s="6"/>
      <c r="F12" s="53">
        <v>0</v>
      </c>
      <c r="G12" s="6"/>
      <c r="H12" s="54" t="e">
        <f t="shared" ref="H12:H18" si="0">F12/$F$6</f>
        <v>#DIV/0!</v>
      </c>
      <c r="I12" s="6"/>
      <c r="J12" s="53">
        <v>0</v>
      </c>
      <c r="K12" s="6"/>
      <c r="L12" s="54" t="e">
        <f t="shared" ref="L12:L18" si="1">J12/$J$6</f>
        <v>#DIV/0!</v>
      </c>
    </row>
    <row r="13" spans="3:15" ht="15" customHeight="1" x14ac:dyDescent="0.25">
      <c r="C13" s="35" t="s">
        <v>33</v>
      </c>
      <c r="D13" s="2">
        <v>0</v>
      </c>
      <c r="E13" s="6"/>
      <c r="F13" s="53">
        <v>0</v>
      </c>
      <c r="G13" s="6"/>
      <c r="H13" s="54" t="e">
        <f t="shared" si="0"/>
        <v>#DIV/0!</v>
      </c>
      <c r="I13" s="6"/>
      <c r="J13" s="53">
        <v>0</v>
      </c>
      <c r="K13" s="6"/>
      <c r="L13" s="54" t="e">
        <f t="shared" si="1"/>
        <v>#DIV/0!</v>
      </c>
    </row>
    <row r="14" spans="3:15" ht="15" customHeight="1" x14ac:dyDescent="0.25">
      <c r="C14" s="35" t="s">
        <v>37</v>
      </c>
      <c r="D14" s="2">
        <v>0</v>
      </c>
      <c r="E14" s="6"/>
      <c r="F14" s="53">
        <v>0</v>
      </c>
      <c r="G14" s="6"/>
      <c r="H14" s="54" t="e">
        <f t="shared" si="0"/>
        <v>#DIV/0!</v>
      </c>
      <c r="I14" s="6"/>
      <c r="J14" s="53">
        <v>0</v>
      </c>
      <c r="K14" s="6"/>
      <c r="L14" s="54" t="e">
        <f t="shared" si="1"/>
        <v>#DIV/0!</v>
      </c>
    </row>
    <row r="15" spans="3:15" ht="15" customHeight="1" x14ac:dyDescent="0.25">
      <c r="C15" s="35" t="s">
        <v>39</v>
      </c>
      <c r="D15" s="2">
        <v>0</v>
      </c>
      <c r="E15" s="6"/>
      <c r="F15" s="53">
        <v>0</v>
      </c>
      <c r="G15" s="6"/>
      <c r="H15" s="54" t="e">
        <f t="shared" si="0"/>
        <v>#DIV/0!</v>
      </c>
      <c r="I15" s="6"/>
      <c r="J15" s="53">
        <v>0</v>
      </c>
      <c r="K15" s="6"/>
      <c r="L15" s="54" t="e">
        <f t="shared" si="1"/>
        <v>#DIV/0!</v>
      </c>
    </row>
    <row r="16" spans="3:15" ht="15" customHeight="1" x14ac:dyDescent="0.25">
      <c r="C16" s="35" t="s">
        <v>34</v>
      </c>
      <c r="D16" s="2">
        <v>0</v>
      </c>
      <c r="E16" s="6"/>
      <c r="F16" s="53">
        <v>0</v>
      </c>
      <c r="G16" s="6"/>
      <c r="H16" s="54" t="e">
        <f t="shared" si="0"/>
        <v>#DIV/0!</v>
      </c>
      <c r="I16" s="6"/>
      <c r="J16" s="53">
        <v>0</v>
      </c>
      <c r="K16" s="6"/>
      <c r="L16" s="54" t="e">
        <f t="shared" si="1"/>
        <v>#DIV/0!</v>
      </c>
    </row>
    <row r="17" spans="3:12" ht="15" customHeight="1" x14ac:dyDescent="0.25">
      <c r="C17" s="35" t="s">
        <v>35</v>
      </c>
      <c r="D17" s="2">
        <v>0</v>
      </c>
      <c r="E17" s="6"/>
      <c r="F17" s="53">
        <v>0</v>
      </c>
      <c r="G17" s="6"/>
      <c r="H17" s="54" t="e">
        <f t="shared" si="0"/>
        <v>#DIV/0!</v>
      </c>
      <c r="I17" s="6"/>
      <c r="J17" s="53">
        <v>0</v>
      </c>
      <c r="K17" s="6"/>
      <c r="L17" s="54" t="e">
        <f t="shared" si="1"/>
        <v>#DIV/0!</v>
      </c>
    </row>
    <row r="18" spans="3:12" ht="15" customHeight="1" x14ac:dyDescent="0.25">
      <c r="C18" s="35" t="s">
        <v>0</v>
      </c>
      <c r="D18" s="2">
        <v>0</v>
      </c>
      <c r="E18" s="6"/>
      <c r="F18" s="53">
        <v>0</v>
      </c>
      <c r="G18" s="6"/>
      <c r="H18" s="54" t="e">
        <f t="shared" si="0"/>
        <v>#DIV/0!</v>
      </c>
      <c r="I18" s="6"/>
      <c r="J18" s="53">
        <v>0</v>
      </c>
      <c r="K18" s="6"/>
      <c r="L18" s="54" t="e">
        <f t="shared" si="1"/>
        <v>#DIV/0!</v>
      </c>
    </row>
    <row r="19" spans="3:12" ht="5.0999999999999996" customHeight="1" x14ac:dyDescent="0.25">
      <c r="C19" s="55"/>
      <c r="D19" s="55"/>
      <c r="E19" s="8"/>
      <c r="F19" s="56"/>
      <c r="G19" s="8"/>
      <c r="H19" s="8"/>
      <c r="I19" s="8"/>
      <c r="J19" s="56"/>
      <c r="K19" s="8"/>
      <c r="L19" s="8"/>
    </row>
    <row r="20" spans="3:12" ht="15" customHeight="1" x14ac:dyDescent="0.25">
      <c r="C20" s="35" t="s">
        <v>1</v>
      </c>
      <c r="D20" s="35"/>
      <c r="E20" s="6"/>
      <c r="F20" s="9">
        <f>SUM(F11:F18)</f>
        <v>0</v>
      </c>
      <c r="G20" s="6"/>
      <c r="H20" s="57" t="e">
        <f>SUM(H11:H18)</f>
        <v>#DIV/0!</v>
      </c>
      <c r="I20" s="6"/>
      <c r="J20" s="9">
        <f>SUM(J11:J18)</f>
        <v>0</v>
      </c>
      <c r="K20" s="6"/>
      <c r="L20" s="57" t="e">
        <f>SUM(L11:L18)</f>
        <v>#DIV/0!</v>
      </c>
    </row>
    <row r="21" spans="3:12" ht="15" customHeight="1" x14ac:dyDescent="0.25">
      <c r="C21" s="6"/>
      <c r="D21" s="6"/>
      <c r="E21" s="6"/>
      <c r="F21" s="6"/>
      <c r="G21" s="6"/>
      <c r="H21" s="6"/>
      <c r="I21" s="6"/>
      <c r="J21" s="6"/>
      <c r="K21" s="6"/>
      <c r="L21" s="6"/>
    </row>
    <row r="22" spans="3:12" ht="15" customHeight="1" x14ac:dyDescent="0.25">
      <c r="C22" s="6" t="s">
        <v>41</v>
      </c>
      <c r="D22" s="6"/>
      <c r="E22" s="6"/>
      <c r="F22" s="6"/>
      <c r="G22" s="6"/>
      <c r="H22" s="6"/>
      <c r="I22" s="6"/>
      <c r="J22" s="6"/>
      <c r="K22" s="6"/>
      <c r="L22" s="6"/>
    </row>
    <row r="23" spans="3:12" ht="15" customHeight="1" x14ac:dyDescent="0.25">
      <c r="C23" s="35" t="s">
        <v>42</v>
      </c>
      <c r="D23" s="35"/>
      <c r="E23" s="6"/>
      <c r="F23" s="11">
        <f>AD55</f>
        <v>0</v>
      </c>
      <c r="G23" s="11"/>
      <c r="H23" s="54" t="e">
        <f>F23/$F$6</f>
        <v>#DIV/0!</v>
      </c>
      <c r="I23" s="11"/>
      <c r="J23" s="11">
        <f>AE55</f>
        <v>0</v>
      </c>
      <c r="K23" s="6"/>
      <c r="L23" s="54" t="e">
        <f>J23/$F$6</f>
        <v>#DIV/0!</v>
      </c>
    </row>
    <row r="24" spans="3:12" ht="15" customHeight="1" x14ac:dyDescent="0.25">
      <c r="C24" s="35" t="s">
        <v>48</v>
      </c>
      <c r="D24" s="36">
        <v>0</v>
      </c>
      <c r="E24" s="6"/>
      <c r="F24" s="11">
        <f>F20*$D$24</f>
        <v>0</v>
      </c>
      <c r="G24" s="11"/>
      <c r="H24" s="54" t="e">
        <f>F24/$F$6</f>
        <v>#DIV/0!</v>
      </c>
      <c r="I24" s="11"/>
      <c r="J24" s="11">
        <f>J20*$D$24</f>
        <v>0</v>
      </c>
      <c r="K24" s="6"/>
      <c r="L24" s="54" t="e">
        <f>J24/$F$6</f>
        <v>#DIV/0!</v>
      </c>
    </row>
    <row r="25" spans="3:12" ht="15" customHeight="1" x14ac:dyDescent="0.25">
      <c r="C25" s="35" t="s">
        <v>49</v>
      </c>
      <c r="D25" s="36">
        <v>0</v>
      </c>
      <c r="E25" s="6"/>
      <c r="F25" s="11">
        <f>F20*D25</f>
        <v>0</v>
      </c>
      <c r="G25" s="11"/>
      <c r="H25" s="54" t="e">
        <f>F25/$F$6</f>
        <v>#DIV/0!</v>
      </c>
      <c r="I25" s="11"/>
      <c r="J25" s="11"/>
      <c r="K25" s="6"/>
      <c r="L25" s="54" t="e">
        <f>J25/$F$6</f>
        <v>#DIV/0!</v>
      </c>
    </row>
    <row r="26" spans="3:12" x14ac:dyDescent="0.25">
      <c r="C26" s="35" t="s">
        <v>0</v>
      </c>
      <c r="D26" s="35"/>
      <c r="E26" s="6"/>
      <c r="F26" s="53">
        <v>0</v>
      </c>
      <c r="G26" s="11"/>
      <c r="H26" s="54" t="e">
        <f>F26/$F$6</f>
        <v>#DIV/0!</v>
      </c>
      <c r="I26" s="11"/>
      <c r="J26" s="53">
        <v>0</v>
      </c>
      <c r="K26" s="6"/>
      <c r="L26" s="54" t="e">
        <f>J26/$F$6</f>
        <v>#DIV/0!</v>
      </c>
    </row>
    <row r="27" spans="3:12" ht="5.0999999999999996" customHeight="1" x14ac:dyDescent="0.25">
      <c r="C27" s="55"/>
      <c r="D27" s="55"/>
      <c r="E27" s="8"/>
      <c r="F27" s="56"/>
      <c r="G27" s="8"/>
      <c r="H27" s="8"/>
      <c r="I27" s="8"/>
      <c r="J27" s="56"/>
      <c r="K27" s="8"/>
      <c r="L27" s="8"/>
    </row>
    <row r="28" spans="3:12" ht="15" customHeight="1" x14ac:dyDescent="0.25">
      <c r="C28" s="35" t="s">
        <v>1</v>
      </c>
      <c r="D28" s="35"/>
      <c r="E28" s="6"/>
      <c r="F28" s="9">
        <f>SUM(F23:F26)</f>
        <v>0</v>
      </c>
      <c r="G28" s="6"/>
      <c r="H28" s="57" t="e">
        <f>SUM(H23:H26)</f>
        <v>#DIV/0!</v>
      </c>
      <c r="I28" s="6"/>
      <c r="J28" s="9">
        <f>SUM(J23:J26)</f>
        <v>0</v>
      </c>
      <c r="K28" s="6"/>
      <c r="L28" s="57" t="e">
        <f>SUM(L23:L26)</f>
        <v>#DIV/0!</v>
      </c>
    </row>
    <row r="29" spans="3:12" ht="15" customHeight="1" thickBot="1" x14ac:dyDescent="0.3">
      <c r="C29" s="58"/>
      <c r="D29" s="58"/>
      <c r="E29" s="58"/>
      <c r="F29" s="58"/>
      <c r="G29" s="58"/>
      <c r="H29" s="58"/>
      <c r="I29" s="58"/>
      <c r="J29" s="58"/>
      <c r="K29" s="58"/>
      <c r="L29" s="58"/>
    </row>
    <row r="30" spans="3:12" ht="15" customHeight="1" thickTop="1" x14ac:dyDescent="0.25">
      <c r="C30" s="22" t="s">
        <v>47</v>
      </c>
      <c r="D30" s="22"/>
      <c r="E30" s="22"/>
      <c r="F30" s="22"/>
      <c r="G30" s="22"/>
      <c r="H30" s="59" t="e">
        <f>H20+H28</f>
        <v>#DIV/0!</v>
      </c>
      <c r="I30" s="22"/>
      <c r="J30" s="22"/>
      <c r="K30" s="22"/>
      <c r="L30" s="59" t="e">
        <f>L20+L28</f>
        <v>#DIV/0!</v>
      </c>
    </row>
    <row r="31" spans="3:12" ht="15" customHeight="1" x14ac:dyDescent="0.25">
      <c r="C31" s="20" t="s">
        <v>51</v>
      </c>
      <c r="H31" s="49" t="e">
        <f>H30/12</f>
        <v>#DIV/0!</v>
      </c>
      <c r="L31" s="49" t="e">
        <f>L30/12</f>
        <v>#DIV/0!</v>
      </c>
    </row>
    <row r="47" spans="27:31" x14ac:dyDescent="0.25">
      <c r="AA47" s="43" t="s">
        <v>31</v>
      </c>
      <c r="AB47" s="44"/>
      <c r="AC47" s="44"/>
      <c r="AD47" s="45">
        <f t="shared" ref="AD47:AD54" si="2">IF($D11&gt;0,F11/$D11,0)</f>
        <v>0</v>
      </c>
      <c r="AE47" s="45">
        <f t="shared" ref="AE47:AE54" si="3">IF($D11&gt;0,J11/$D11,0)</f>
        <v>0</v>
      </c>
    </row>
    <row r="48" spans="27:31" x14ac:dyDescent="0.25">
      <c r="AA48" s="43" t="s">
        <v>32</v>
      </c>
      <c r="AB48" s="44"/>
      <c r="AC48" s="44"/>
      <c r="AD48" s="45">
        <f t="shared" si="2"/>
        <v>0</v>
      </c>
      <c r="AE48" s="45">
        <f t="shared" si="3"/>
        <v>0</v>
      </c>
    </row>
    <row r="49" spans="27:31" x14ac:dyDescent="0.25">
      <c r="AA49" s="43" t="s">
        <v>33</v>
      </c>
      <c r="AB49" s="44"/>
      <c r="AC49" s="44"/>
      <c r="AD49" s="45">
        <f t="shared" si="2"/>
        <v>0</v>
      </c>
      <c r="AE49" s="45">
        <f t="shared" si="3"/>
        <v>0</v>
      </c>
    </row>
    <row r="50" spans="27:31" x14ac:dyDescent="0.25">
      <c r="AA50" s="43" t="s">
        <v>37</v>
      </c>
      <c r="AB50" s="44"/>
      <c r="AC50" s="44"/>
      <c r="AD50" s="45">
        <f t="shared" si="2"/>
        <v>0</v>
      </c>
      <c r="AE50" s="45">
        <f t="shared" si="3"/>
        <v>0</v>
      </c>
    </row>
    <row r="51" spans="27:31" x14ac:dyDescent="0.25">
      <c r="AA51" s="43" t="s">
        <v>39</v>
      </c>
      <c r="AB51" s="44"/>
      <c r="AC51" s="44"/>
      <c r="AD51" s="45">
        <f t="shared" si="2"/>
        <v>0</v>
      </c>
      <c r="AE51" s="45">
        <f t="shared" si="3"/>
        <v>0</v>
      </c>
    </row>
    <row r="52" spans="27:31" x14ac:dyDescent="0.25">
      <c r="AA52" s="43" t="s">
        <v>34</v>
      </c>
      <c r="AB52" s="44"/>
      <c r="AC52" s="44"/>
      <c r="AD52" s="45">
        <f t="shared" si="2"/>
        <v>0</v>
      </c>
      <c r="AE52" s="45">
        <f t="shared" si="3"/>
        <v>0</v>
      </c>
    </row>
    <row r="53" spans="27:31" x14ac:dyDescent="0.25">
      <c r="AA53" s="43" t="s">
        <v>35</v>
      </c>
      <c r="AB53" s="44"/>
      <c r="AC53" s="44"/>
      <c r="AD53" s="45">
        <f t="shared" si="2"/>
        <v>0</v>
      </c>
      <c r="AE53" s="45">
        <f t="shared" si="3"/>
        <v>0</v>
      </c>
    </row>
    <row r="54" spans="27:31" x14ac:dyDescent="0.25">
      <c r="AA54" s="46" t="s">
        <v>0</v>
      </c>
      <c r="AB54" s="47"/>
      <c r="AC54" s="47"/>
      <c r="AD54" s="48">
        <f t="shared" si="2"/>
        <v>0</v>
      </c>
      <c r="AE54" s="48">
        <f t="shared" si="3"/>
        <v>0</v>
      </c>
    </row>
    <row r="55" spans="27:31" x14ac:dyDescent="0.25">
      <c r="AA55" s="44"/>
      <c r="AB55" s="44"/>
      <c r="AC55" s="44"/>
      <c r="AD55" s="45">
        <f>SUM(AD47:AD54)</f>
        <v>0</v>
      </c>
      <c r="AE55" s="45">
        <f>SUM(AE47:AE54)</f>
        <v>0</v>
      </c>
    </row>
  </sheetData>
  <sheetProtection algorithmName="SHA-512" hashValue="YTLPeA05UbftLCqrCbFnggWVD+8AmAW6So18R+vrSvGh8/2mmWlRW7P7ZjaqpqNlx5PFCkLRBse4RG60Fv6wew==" saltValue="5wrZOup3c+faLSTbllCIKg==" spinCount="100000" sheet="1" objects="1" scenarios="1"/>
  <mergeCells count="7">
    <mergeCell ref="F8:H8"/>
    <mergeCell ref="J8:L8"/>
    <mergeCell ref="F6:H6"/>
    <mergeCell ref="J6:L6"/>
    <mergeCell ref="C2:L2"/>
    <mergeCell ref="F4:H4"/>
    <mergeCell ref="J4:L4"/>
  </mergeCells>
  <printOptions horizontalCentered="1"/>
  <pageMargins left="0.75" right="0.75" top="0.75" bottom="0.75" header="0" footer="0"/>
  <pageSetup scale="96" fitToHeight="2" orientation="portrait" horizontalDpi="4294967293"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Storage Costs Comparison</vt:lpstr>
      <vt:lpstr>On-Farm Storage Ownership Costs</vt:lpstr>
      <vt:lpstr>'On-Farm Storage Ownership Costs'!Print_Area</vt:lpstr>
      <vt:lpstr>'Storage Costs Comparison'!Print_Area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Tranel</dc:creator>
  <cp:lastModifiedBy>Tranel,Jeffrey</cp:lastModifiedBy>
  <cp:lastPrinted>2024-08-27T15:27:37Z</cp:lastPrinted>
  <dcterms:created xsi:type="dcterms:W3CDTF">2010-01-07T18:24:05Z</dcterms:created>
  <dcterms:modified xsi:type="dcterms:W3CDTF">2024-09-10T20:39:49Z</dcterms:modified>
</cp:coreProperties>
</file>